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G:\共有ドライブ\P_635_メディア企画第一部\098_個人用\221085_小宮山怜加\EJBいろいろ\01_記事コンテンツ作成\02_記事格納\【済】study002_エクセルスキル(初級編)_07えぬこ様\"/>
    </mc:Choice>
  </mc:AlternateContent>
  <xr:revisionPtr revIDLastSave="0" documentId="13_ncr:1_{BB19A018-DAEC-43B6-A8E5-98433BAC8D13}" xr6:coauthVersionLast="47" xr6:coauthVersionMax="47" xr10:uidLastSave="{00000000-0000-0000-0000-000000000000}"/>
  <bookViews>
    <workbookView xWindow="-108" yWindow="-108" windowWidth="23256" windowHeight="12576" xr2:uid="{DF49F5FF-31BC-4528-B5E2-B67EBC96B6F3}"/>
  </bookViews>
  <sheets>
    <sheet name="問題" sheetId="1" r:id="rId1"/>
    <sheet name="対象者" sheetId="2" r:id="rId2"/>
    <sheet name="【解答】問題" sheetId="3" r:id="rId3"/>
    <sheet name="【解答】対象者" sheetId="4" r:id="rId4"/>
  </sheets>
  <definedNames>
    <definedName name="_xlnm._FilterDatabase" localSheetId="3" hidden="1">【解答】対象者!$B$3:$V$502</definedName>
    <definedName name="_xlnm._FilterDatabase" localSheetId="1" hidden="1">対象者!$E$3:$Q$502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502" i="4" l="1"/>
  <c r="B501" i="4"/>
  <c r="B500" i="4"/>
  <c r="B499" i="4"/>
  <c r="B498" i="4"/>
  <c r="B497" i="4"/>
  <c r="B496" i="4"/>
  <c r="B495" i="4"/>
  <c r="B494" i="4"/>
  <c r="B493" i="4"/>
  <c r="B492" i="4"/>
  <c r="B491" i="4"/>
  <c r="B490" i="4"/>
  <c r="B489" i="4"/>
  <c r="B488" i="4"/>
  <c r="B487" i="4"/>
  <c r="B486" i="4"/>
  <c r="B485" i="4"/>
  <c r="B484" i="4"/>
  <c r="B483" i="4"/>
  <c r="B482" i="4"/>
  <c r="B481" i="4"/>
  <c r="B480" i="4"/>
  <c r="B479" i="4"/>
  <c r="B478" i="4"/>
  <c r="B477" i="4"/>
  <c r="B476" i="4"/>
  <c r="B475" i="4"/>
  <c r="B474" i="4"/>
  <c r="B473" i="4"/>
  <c r="B472" i="4"/>
  <c r="B471" i="4"/>
  <c r="B470" i="4"/>
  <c r="B469" i="4"/>
  <c r="B468" i="4"/>
  <c r="B467" i="4"/>
  <c r="B466" i="4"/>
  <c r="B465" i="4"/>
  <c r="B464" i="4"/>
  <c r="B463" i="4"/>
  <c r="B462" i="4"/>
  <c r="B461" i="4"/>
  <c r="B460" i="4"/>
  <c r="B459" i="4"/>
  <c r="B458" i="4"/>
  <c r="B457" i="4"/>
  <c r="B456" i="4"/>
  <c r="B455" i="4"/>
  <c r="B454" i="4"/>
  <c r="B453" i="4"/>
  <c r="B452" i="4"/>
  <c r="B451" i="4"/>
  <c r="B450" i="4"/>
  <c r="B449" i="4"/>
  <c r="B448" i="4"/>
  <c r="B447" i="4"/>
  <c r="B446" i="4"/>
  <c r="B445" i="4"/>
  <c r="B444" i="4"/>
  <c r="B443" i="4"/>
  <c r="B442" i="4"/>
  <c r="B441" i="4"/>
  <c r="B440" i="4"/>
  <c r="B439" i="4"/>
  <c r="B438" i="4"/>
  <c r="B437" i="4"/>
  <c r="B436" i="4"/>
  <c r="B435" i="4"/>
  <c r="B434" i="4"/>
  <c r="B433" i="4"/>
  <c r="B432" i="4"/>
  <c r="B431" i="4"/>
  <c r="B430" i="4"/>
  <c r="B429" i="4"/>
  <c r="B428" i="4"/>
  <c r="B427" i="4"/>
  <c r="B426" i="4"/>
  <c r="B425" i="4"/>
  <c r="B424" i="4"/>
  <c r="B423" i="4"/>
  <c r="B422" i="4"/>
  <c r="B421" i="4"/>
  <c r="B420" i="4"/>
  <c r="B419" i="4"/>
  <c r="B418" i="4"/>
  <c r="B417" i="4"/>
  <c r="B416" i="4"/>
  <c r="B415" i="4"/>
  <c r="B414" i="4"/>
  <c r="B413" i="4"/>
  <c r="B412" i="4"/>
  <c r="B411" i="4"/>
  <c r="B410" i="4"/>
  <c r="B409" i="4"/>
  <c r="B408" i="4"/>
  <c r="B407" i="4"/>
  <c r="B406" i="4"/>
  <c r="B405" i="4"/>
  <c r="B404" i="4"/>
  <c r="B403" i="4"/>
  <c r="B402" i="4"/>
  <c r="B401" i="4"/>
  <c r="B400" i="4"/>
  <c r="B399" i="4"/>
  <c r="B398" i="4"/>
  <c r="B397" i="4"/>
  <c r="B396" i="4"/>
  <c r="B395" i="4"/>
  <c r="B394" i="4"/>
  <c r="B393" i="4"/>
  <c r="B392" i="4"/>
  <c r="B391" i="4"/>
  <c r="B390" i="4"/>
  <c r="B389" i="4"/>
  <c r="B388" i="4"/>
  <c r="B387" i="4"/>
  <c r="B386" i="4"/>
  <c r="B385" i="4"/>
  <c r="B384" i="4"/>
  <c r="B383" i="4"/>
  <c r="B382" i="4"/>
  <c r="B381" i="4"/>
  <c r="B380" i="4"/>
  <c r="B379" i="4"/>
  <c r="B378" i="4"/>
  <c r="B377" i="4"/>
  <c r="B376" i="4"/>
  <c r="B375" i="4"/>
  <c r="B374" i="4"/>
  <c r="B373" i="4"/>
  <c r="B372" i="4"/>
  <c r="B371" i="4"/>
  <c r="B370" i="4"/>
  <c r="B369" i="4"/>
  <c r="B368" i="4"/>
  <c r="B367" i="4"/>
  <c r="B366" i="4"/>
  <c r="B365" i="4"/>
  <c r="B364" i="4"/>
  <c r="B363" i="4"/>
  <c r="B362" i="4"/>
  <c r="B361" i="4"/>
  <c r="B360" i="4"/>
  <c r="B359" i="4"/>
  <c r="B358" i="4"/>
  <c r="B357" i="4"/>
  <c r="B356" i="4"/>
  <c r="B355" i="4"/>
  <c r="B354" i="4"/>
  <c r="B353" i="4"/>
  <c r="B352" i="4"/>
  <c r="B351" i="4"/>
  <c r="B350" i="4"/>
  <c r="B349" i="4"/>
  <c r="B348" i="4"/>
  <c r="B347" i="4"/>
  <c r="B346" i="4"/>
  <c r="B345" i="4"/>
  <c r="B344" i="4"/>
  <c r="B343" i="4"/>
  <c r="B342" i="4"/>
  <c r="B341" i="4"/>
  <c r="B340" i="4"/>
  <c r="B339" i="4"/>
  <c r="B338" i="4"/>
  <c r="B337" i="4"/>
  <c r="B336" i="4"/>
  <c r="B335" i="4"/>
  <c r="B334" i="4"/>
  <c r="B333" i="4"/>
  <c r="B332" i="4"/>
  <c r="B331" i="4"/>
  <c r="B330" i="4"/>
  <c r="B329" i="4"/>
  <c r="B328" i="4"/>
  <c r="B327" i="4"/>
  <c r="B326" i="4"/>
  <c r="B325" i="4"/>
  <c r="B324" i="4"/>
  <c r="B323" i="4"/>
  <c r="B322" i="4"/>
  <c r="B321" i="4"/>
  <c r="B320" i="4"/>
  <c r="B319" i="4"/>
  <c r="B318" i="4"/>
  <c r="B317" i="4"/>
  <c r="B316" i="4"/>
  <c r="B315" i="4"/>
  <c r="B314" i="4"/>
  <c r="B313" i="4"/>
  <c r="B312" i="4"/>
  <c r="B311" i="4"/>
  <c r="B310" i="4"/>
  <c r="B309" i="4"/>
  <c r="B308" i="4"/>
  <c r="B307" i="4"/>
  <c r="B306" i="4"/>
  <c r="B305" i="4"/>
  <c r="B304" i="4"/>
  <c r="B303" i="4"/>
  <c r="B302" i="4"/>
  <c r="B301" i="4"/>
  <c r="B300" i="4"/>
  <c r="B299" i="4"/>
  <c r="B298" i="4"/>
  <c r="B297" i="4"/>
  <c r="B296" i="4"/>
  <c r="B295" i="4"/>
  <c r="B294" i="4"/>
  <c r="B293" i="4"/>
  <c r="B292" i="4"/>
  <c r="B291" i="4"/>
  <c r="B290" i="4"/>
  <c r="B289" i="4"/>
  <c r="B288" i="4"/>
  <c r="B287" i="4"/>
  <c r="B286" i="4"/>
  <c r="B285" i="4"/>
  <c r="B284" i="4"/>
  <c r="B283" i="4"/>
  <c r="B282" i="4"/>
  <c r="B281" i="4"/>
  <c r="B280" i="4"/>
  <c r="B279" i="4"/>
  <c r="B278" i="4"/>
  <c r="B277" i="4"/>
  <c r="B276" i="4"/>
  <c r="B275" i="4"/>
  <c r="B274" i="4"/>
  <c r="B273" i="4"/>
  <c r="B272" i="4"/>
  <c r="B271" i="4"/>
  <c r="B270" i="4"/>
  <c r="B269" i="4"/>
  <c r="B268" i="4"/>
  <c r="B267" i="4"/>
  <c r="B266" i="4"/>
  <c r="B265" i="4"/>
  <c r="B264" i="4"/>
  <c r="B263" i="4"/>
  <c r="B262" i="4"/>
  <c r="B261" i="4"/>
  <c r="B260" i="4"/>
  <c r="B259" i="4"/>
  <c r="B258" i="4"/>
  <c r="B257" i="4"/>
  <c r="B256" i="4"/>
  <c r="B255" i="4"/>
  <c r="B254" i="4"/>
  <c r="B253" i="4"/>
  <c r="B252" i="4"/>
  <c r="B251" i="4"/>
  <c r="B250" i="4"/>
  <c r="B249" i="4"/>
  <c r="B248" i="4"/>
  <c r="B247" i="4"/>
  <c r="B246" i="4"/>
  <c r="B245" i="4"/>
  <c r="B244" i="4"/>
  <c r="B243" i="4"/>
  <c r="B242" i="4"/>
  <c r="B241" i="4"/>
  <c r="B240" i="4"/>
  <c r="B239" i="4"/>
  <c r="B238" i="4"/>
  <c r="B237" i="4"/>
  <c r="B236" i="4"/>
  <c r="B235" i="4"/>
  <c r="B234" i="4"/>
  <c r="B233" i="4"/>
  <c r="B232" i="4"/>
  <c r="B231" i="4"/>
  <c r="B230" i="4"/>
  <c r="B229" i="4"/>
  <c r="B228" i="4"/>
  <c r="B227" i="4"/>
  <c r="B226" i="4"/>
  <c r="B225" i="4"/>
  <c r="B224" i="4"/>
  <c r="B223" i="4"/>
  <c r="B222" i="4"/>
  <c r="B221" i="4"/>
  <c r="B220" i="4"/>
  <c r="B219" i="4"/>
  <c r="B218" i="4"/>
  <c r="B217" i="4"/>
  <c r="B216" i="4"/>
  <c r="B215" i="4"/>
  <c r="B214" i="4"/>
  <c r="B213" i="4"/>
  <c r="B212" i="4"/>
  <c r="B211" i="4"/>
  <c r="B210" i="4"/>
  <c r="B209" i="4"/>
  <c r="B208" i="4"/>
  <c r="B207" i="4"/>
  <c r="B206" i="4"/>
  <c r="B205" i="4"/>
  <c r="B204" i="4"/>
  <c r="B203" i="4"/>
  <c r="B202" i="4"/>
  <c r="B201" i="4"/>
  <c r="B200" i="4"/>
  <c r="B199" i="4"/>
  <c r="B198" i="4"/>
  <c r="B197" i="4"/>
  <c r="B196" i="4"/>
  <c r="B194" i="4"/>
  <c r="B193" i="4"/>
  <c r="B192" i="4"/>
  <c r="B191" i="4"/>
  <c r="B190" i="4"/>
  <c r="B189" i="4"/>
  <c r="B188" i="4"/>
  <c r="B187" i="4"/>
  <c r="B186" i="4"/>
  <c r="B185" i="4"/>
  <c r="B184" i="4"/>
  <c r="B183" i="4"/>
  <c r="B182" i="4"/>
  <c r="B181" i="4"/>
  <c r="B180" i="4"/>
  <c r="B179" i="4"/>
  <c r="B178" i="4"/>
  <c r="B177" i="4"/>
  <c r="B176" i="4"/>
  <c r="B175" i="4"/>
  <c r="B174" i="4"/>
  <c r="B173" i="4"/>
  <c r="B172" i="4"/>
  <c r="B171" i="4"/>
  <c r="B170" i="4"/>
  <c r="B169" i="4"/>
  <c r="B168" i="4"/>
  <c r="B167" i="4"/>
  <c r="B166" i="4"/>
  <c r="B165" i="4"/>
  <c r="B164" i="4"/>
  <c r="B163" i="4"/>
  <c r="B162" i="4"/>
  <c r="B161" i="4"/>
  <c r="B160" i="4"/>
  <c r="B159" i="4"/>
  <c r="B158" i="4"/>
  <c r="B157" i="4"/>
  <c r="B156" i="4"/>
  <c r="B155" i="4"/>
  <c r="B154" i="4"/>
  <c r="B153" i="4"/>
  <c r="B151" i="4"/>
  <c r="B150" i="4"/>
  <c r="B149" i="4"/>
  <c r="B148" i="4"/>
  <c r="B147" i="4"/>
  <c r="B146" i="4"/>
  <c r="B145" i="4"/>
  <c r="B144" i="4"/>
  <c r="B143" i="4"/>
  <c r="B142" i="4"/>
  <c r="B141" i="4"/>
  <c r="B140" i="4"/>
  <c r="B139" i="4"/>
  <c r="B138" i="4"/>
  <c r="B137" i="4"/>
  <c r="B136" i="4"/>
  <c r="B135" i="4"/>
  <c r="B134" i="4"/>
  <c r="B133" i="4"/>
  <c r="B132" i="4"/>
  <c r="B131" i="4"/>
  <c r="B130" i="4"/>
  <c r="B129" i="4"/>
  <c r="B128" i="4"/>
  <c r="B127" i="4"/>
  <c r="B126" i="4"/>
  <c r="B125" i="4"/>
  <c r="B124" i="4"/>
  <c r="B123" i="4"/>
  <c r="B122" i="4"/>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T502" i="4"/>
  <c r="T501" i="4"/>
  <c r="T500" i="4"/>
  <c r="T499" i="4"/>
  <c r="T498" i="4"/>
  <c r="T497" i="4"/>
  <c r="T496" i="4"/>
  <c r="T495" i="4"/>
  <c r="T494" i="4"/>
  <c r="T493" i="4"/>
  <c r="T492" i="4"/>
  <c r="T491" i="4"/>
  <c r="T490" i="4"/>
  <c r="T489" i="4"/>
  <c r="T488" i="4"/>
  <c r="T487" i="4"/>
  <c r="T486" i="4"/>
  <c r="T485" i="4"/>
  <c r="T484" i="4"/>
  <c r="T483" i="4"/>
  <c r="T482" i="4"/>
  <c r="T481" i="4"/>
  <c r="T480" i="4"/>
  <c r="T479" i="4"/>
  <c r="T478" i="4"/>
  <c r="T477" i="4"/>
  <c r="T476" i="4"/>
  <c r="T475" i="4"/>
  <c r="T474" i="4"/>
  <c r="T473" i="4"/>
  <c r="T472" i="4"/>
  <c r="T471" i="4"/>
  <c r="T470" i="4"/>
  <c r="T469" i="4"/>
  <c r="T468" i="4"/>
  <c r="T467" i="4"/>
  <c r="T466" i="4"/>
  <c r="T465" i="4"/>
  <c r="T464" i="4"/>
  <c r="T463" i="4"/>
  <c r="T462" i="4"/>
  <c r="T461" i="4"/>
  <c r="T460" i="4"/>
  <c r="T459" i="4"/>
  <c r="T458" i="4"/>
  <c r="T457" i="4"/>
  <c r="T456" i="4"/>
  <c r="T455" i="4"/>
  <c r="T454" i="4"/>
  <c r="T453" i="4"/>
  <c r="T452" i="4"/>
  <c r="T451" i="4"/>
  <c r="T450" i="4"/>
  <c r="T449" i="4"/>
  <c r="T448" i="4"/>
  <c r="T447" i="4"/>
  <c r="T446" i="4"/>
  <c r="T445" i="4"/>
  <c r="T444" i="4"/>
  <c r="T443" i="4"/>
  <c r="T442" i="4"/>
  <c r="T441" i="4"/>
  <c r="T440" i="4"/>
  <c r="T439" i="4"/>
  <c r="T438" i="4"/>
  <c r="T437" i="4"/>
  <c r="T436" i="4"/>
  <c r="T435" i="4"/>
  <c r="T434" i="4"/>
  <c r="T433" i="4"/>
  <c r="T432" i="4"/>
  <c r="T431" i="4"/>
  <c r="T430" i="4"/>
  <c r="T429" i="4"/>
  <c r="T428" i="4"/>
  <c r="T427" i="4"/>
  <c r="T426" i="4"/>
  <c r="T425" i="4"/>
  <c r="T424" i="4"/>
  <c r="T423" i="4"/>
  <c r="T422" i="4"/>
  <c r="T421" i="4"/>
  <c r="T420" i="4"/>
  <c r="T419" i="4"/>
  <c r="T418" i="4"/>
  <c r="T417" i="4"/>
  <c r="T416" i="4"/>
  <c r="T415" i="4"/>
  <c r="T414" i="4"/>
  <c r="T413" i="4"/>
  <c r="T412" i="4"/>
  <c r="T411" i="4"/>
  <c r="T410" i="4"/>
  <c r="T409" i="4"/>
  <c r="T408" i="4"/>
  <c r="T407" i="4"/>
  <c r="T406" i="4"/>
  <c r="T405" i="4"/>
  <c r="T404" i="4"/>
  <c r="T403" i="4"/>
  <c r="T402" i="4"/>
  <c r="T401" i="4"/>
  <c r="T400" i="4"/>
  <c r="T399" i="4"/>
  <c r="T398" i="4"/>
  <c r="T397" i="4"/>
  <c r="T396" i="4"/>
  <c r="T395" i="4"/>
  <c r="T394" i="4"/>
  <c r="T393" i="4"/>
  <c r="T392" i="4"/>
  <c r="T391" i="4"/>
  <c r="T390" i="4"/>
  <c r="T389" i="4"/>
  <c r="T388" i="4"/>
  <c r="T387" i="4"/>
  <c r="T386" i="4"/>
  <c r="T385" i="4"/>
  <c r="T384" i="4"/>
  <c r="T383" i="4"/>
  <c r="T382" i="4"/>
  <c r="T381" i="4"/>
  <c r="T380" i="4"/>
  <c r="T379" i="4"/>
  <c r="T378" i="4"/>
  <c r="T377" i="4"/>
  <c r="T376" i="4"/>
  <c r="T375" i="4"/>
  <c r="T374" i="4"/>
  <c r="T373" i="4"/>
  <c r="T372" i="4"/>
  <c r="T371" i="4"/>
  <c r="T370" i="4"/>
  <c r="T369" i="4"/>
  <c r="T368" i="4"/>
  <c r="T367" i="4"/>
  <c r="T366" i="4"/>
  <c r="T365" i="4"/>
  <c r="T364" i="4"/>
  <c r="T363" i="4"/>
  <c r="T362" i="4"/>
  <c r="T361" i="4"/>
  <c r="T360" i="4"/>
  <c r="T359" i="4"/>
  <c r="T358" i="4"/>
  <c r="T357" i="4"/>
  <c r="T356" i="4"/>
  <c r="T355" i="4"/>
  <c r="T354" i="4"/>
  <c r="T353" i="4"/>
  <c r="T352" i="4"/>
  <c r="T351" i="4"/>
  <c r="T350" i="4"/>
  <c r="T349" i="4"/>
  <c r="T348" i="4"/>
  <c r="T347" i="4"/>
  <c r="T346" i="4"/>
  <c r="T345" i="4"/>
  <c r="T344" i="4"/>
  <c r="T343" i="4"/>
  <c r="T342" i="4"/>
  <c r="T341" i="4"/>
  <c r="T340" i="4"/>
  <c r="T339" i="4"/>
  <c r="T338" i="4"/>
  <c r="T337" i="4"/>
  <c r="T336" i="4"/>
  <c r="T335" i="4"/>
  <c r="T334" i="4"/>
  <c r="T333" i="4"/>
  <c r="T332" i="4"/>
  <c r="T331" i="4"/>
  <c r="T330" i="4"/>
  <c r="T329" i="4"/>
  <c r="T328" i="4"/>
  <c r="T327" i="4"/>
  <c r="T326" i="4"/>
  <c r="T325" i="4"/>
  <c r="T324" i="4"/>
  <c r="T323" i="4"/>
  <c r="T322" i="4"/>
  <c r="T321" i="4"/>
  <c r="T320" i="4"/>
  <c r="T319" i="4"/>
  <c r="T318" i="4"/>
  <c r="T317" i="4"/>
  <c r="T316" i="4"/>
  <c r="T315" i="4"/>
  <c r="T314" i="4"/>
  <c r="T313" i="4"/>
  <c r="T312" i="4"/>
  <c r="T311" i="4"/>
  <c r="T310" i="4"/>
  <c r="T309" i="4"/>
  <c r="T308" i="4"/>
  <c r="T307" i="4"/>
  <c r="T306" i="4"/>
  <c r="T305" i="4"/>
  <c r="T304" i="4"/>
  <c r="T303" i="4"/>
  <c r="T302" i="4"/>
  <c r="T301" i="4"/>
  <c r="T300" i="4"/>
  <c r="T299" i="4"/>
  <c r="T298" i="4"/>
  <c r="T297" i="4"/>
  <c r="T296" i="4"/>
  <c r="T295" i="4"/>
  <c r="T294" i="4"/>
  <c r="T293" i="4"/>
  <c r="T292" i="4"/>
  <c r="T291" i="4"/>
  <c r="T290" i="4"/>
  <c r="T289" i="4"/>
  <c r="T288" i="4"/>
  <c r="T287" i="4"/>
  <c r="T286" i="4"/>
  <c r="T285" i="4"/>
  <c r="T284" i="4"/>
  <c r="T283" i="4"/>
  <c r="T282" i="4"/>
  <c r="T281" i="4"/>
  <c r="T280" i="4"/>
  <c r="T279" i="4"/>
  <c r="T278" i="4"/>
  <c r="T277" i="4"/>
  <c r="T276" i="4"/>
  <c r="T275" i="4"/>
  <c r="T274" i="4"/>
  <c r="T273" i="4"/>
  <c r="T272" i="4"/>
  <c r="T271" i="4"/>
  <c r="T270" i="4"/>
  <c r="T269" i="4"/>
  <c r="T268" i="4"/>
  <c r="T267" i="4"/>
  <c r="T266" i="4"/>
  <c r="T265" i="4"/>
  <c r="T264" i="4"/>
  <c r="T263" i="4"/>
  <c r="T262" i="4"/>
  <c r="T261" i="4"/>
  <c r="T260" i="4"/>
  <c r="T259" i="4"/>
  <c r="T258" i="4"/>
  <c r="T257" i="4"/>
  <c r="T256" i="4"/>
  <c r="T255" i="4"/>
  <c r="T254" i="4"/>
  <c r="T253" i="4"/>
  <c r="T252" i="4"/>
  <c r="T251" i="4"/>
  <c r="T250" i="4"/>
  <c r="T249" i="4"/>
  <c r="T248" i="4"/>
  <c r="T247" i="4"/>
  <c r="T246" i="4"/>
  <c r="T245" i="4"/>
  <c r="T244" i="4"/>
  <c r="T243" i="4"/>
  <c r="T242" i="4"/>
  <c r="T241" i="4"/>
  <c r="T240" i="4"/>
  <c r="T239" i="4"/>
  <c r="T238" i="4"/>
  <c r="T237" i="4"/>
  <c r="T236" i="4"/>
  <c r="T235" i="4"/>
  <c r="T234" i="4"/>
  <c r="T233" i="4"/>
  <c r="T232" i="4"/>
  <c r="T231" i="4"/>
  <c r="T230" i="4"/>
  <c r="T229" i="4"/>
  <c r="T228" i="4"/>
  <c r="T227" i="4"/>
  <c r="T226" i="4"/>
  <c r="T225" i="4"/>
  <c r="T224" i="4"/>
  <c r="T223" i="4"/>
  <c r="T222" i="4"/>
  <c r="T221" i="4"/>
  <c r="T220" i="4"/>
  <c r="T219" i="4"/>
  <c r="T218" i="4"/>
  <c r="T217" i="4"/>
  <c r="T216" i="4"/>
  <c r="T215" i="4"/>
  <c r="T214" i="4"/>
  <c r="T213" i="4"/>
  <c r="T212" i="4"/>
  <c r="T211" i="4"/>
  <c r="T210" i="4"/>
  <c r="T209" i="4"/>
  <c r="T208" i="4"/>
  <c r="T207" i="4"/>
  <c r="T206" i="4"/>
  <c r="T205" i="4"/>
  <c r="T204" i="4"/>
  <c r="T203" i="4"/>
  <c r="T202" i="4"/>
  <c r="T201" i="4"/>
  <c r="T200" i="4"/>
  <c r="T199" i="4"/>
  <c r="T198" i="4"/>
  <c r="T197" i="4"/>
  <c r="T196" i="4"/>
  <c r="T195" i="4"/>
  <c r="T194" i="4"/>
  <c r="T193" i="4"/>
  <c r="T192" i="4"/>
  <c r="T191" i="4"/>
  <c r="T190" i="4"/>
  <c r="T189" i="4"/>
  <c r="T188" i="4"/>
  <c r="T187" i="4"/>
  <c r="T186" i="4"/>
  <c r="T185" i="4"/>
  <c r="T184" i="4"/>
  <c r="T183" i="4"/>
  <c r="T182" i="4"/>
  <c r="T181" i="4"/>
  <c r="T180" i="4"/>
  <c r="T179" i="4"/>
  <c r="T178" i="4"/>
  <c r="T177" i="4"/>
  <c r="T176" i="4"/>
  <c r="T175" i="4"/>
  <c r="T174" i="4"/>
  <c r="T173" i="4"/>
  <c r="T172" i="4"/>
  <c r="T171" i="4"/>
  <c r="T170" i="4"/>
  <c r="T169" i="4"/>
  <c r="T168" i="4"/>
  <c r="T167" i="4"/>
  <c r="T166" i="4"/>
  <c r="T165" i="4"/>
  <c r="T164" i="4"/>
  <c r="T163" i="4"/>
  <c r="T162" i="4"/>
  <c r="T161" i="4"/>
  <c r="T160" i="4"/>
  <c r="T159" i="4"/>
  <c r="T158" i="4"/>
  <c r="T157" i="4"/>
  <c r="T156" i="4"/>
  <c r="T155" i="4"/>
  <c r="T154" i="4"/>
  <c r="T153" i="4"/>
  <c r="T152" i="4"/>
  <c r="T151" i="4"/>
  <c r="T150" i="4"/>
  <c r="T149" i="4"/>
  <c r="T148" i="4"/>
  <c r="T147" i="4"/>
  <c r="T146" i="4"/>
  <c r="T145" i="4"/>
  <c r="T144" i="4"/>
  <c r="T143" i="4"/>
  <c r="T142" i="4"/>
  <c r="T141" i="4"/>
  <c r="T140" i="4"/>
  <c r="T139" i="4"/>
  <c r="T138" i="4"/>
  <c r="T137" i="4"/>
  <c r="T136" i="4"/>
  <c r="T135" i="4"/>
  <c r="T134" i="4"/>
  <c r="T133" i="4"/>
  <c r="T132" i="4"/>
  <c r="T131" i="4"/>
  <c r="T130" i="4"/>
  <c r="T129" i="4"/>
  <c r="T128" i="4"/>
  <c r="T127" i="4"/>
  <c r="T126" i="4"/>
  <c r="T125" i="4"/>
  <c r="T124" i="4"/>
  <c r="T123" i="4"/>
  <c r="T122" i="4"/>
  <c r="T121" i="4"/>
  <c r="T120" i="4"/>
  <c r="T119" i="4"/>
  <c r="T118" i="4"/>
  <c r="T117" i="4"/>
  <c r="T116" i="4"/>
  <c r="T115" i="4"/>
  <c r="T114" i="4"/>
  <c r="T113" i="4"/>
  <c r="T112" i="4"/>
  <c r="T111" i="4"/>
  <c r="T110" i="4"/>
  <c r="T109" i="4"/>
  <c r="T108" i="4"/>
  <c r="T107" i="4"/>
  <c r="T106" i="4"/>
  <c r="T105" i="4"/>
  <c r="T104" i="4"/>
  <c r="T103" i="4"/>
  <c r="T102" i="4"/>
  <c r="T101" i="4"/>
  <c r="T100" i="4"/>
  <c r="T99" i="4"/>
  <c r="T98" i="4"/>
  <c r="T97" i="4"/>
  <c r="T96" i="4"/>
  <c r="T95" i="4"/>
  <c r="T94" i="4"/>
  <c r="T93" i="4"/>
  <c r="T92" i="4"/>
  <c r="T91" i="4"/>
  <c r="T90" i="4"/>
  <c r="T89" i="4"/>
  <c r="T88" i="4"/>
  <c r="T87" i="4"/>
  <c r="T86" i="4"/>
  <c r="T85" i="4"/>
  <c r="T84" i="4"/>
  <c r="T83" i="4"/>
  <c r="T82" i="4"/>
  <c r="T81" i="4"/>
  <c r="T80" i="4"/>
  <c r="T79" i="4"/>
  <c r="T78" i="4"/>
  <c r="T77" i="4"/>
  <c r="T76" i="4"/>
  <c r="T75" i="4"/>
  <c r="T74" i="4"/>
  <c r="T73" i="4"/>
  <c r="T72" i="4"/>
  <c r="T71" i="4"/>
  <c r="T70" i="4"/>
  <c r="T69" i="4"/>
  <c r="T68" i="4"/>
  <c r="T67" i="4"/>
  <c r="T66" i="4"/>
  <c r="T65" i="4"/>
  <c r="T64" i="4"/>
  <c r="T63" i="4"/>
  <c r="T62" i="4"/>
  <c r="T61" i="4"/>
  <c r="T60" i="4"/>
  <c r="T59" i="4"/>
  <c r="T58" i="4"/>
  <c r="T57" i="4"/>
  <c r="T56" i="4"/>
  <c r="T55" i="4"/>
  <c r="T54" i="4"/>
  <c r="T53" i="4"/>
  <c r="T52" i="4"/>
  <c r="T51" i="4"/>
  <c r="T50" i="4"/>
  <c r="T49" i="4"/>
  <c r="T48" i="4"/>
  <c r="T47" i="4"/>
  <c r="T46" i="4"/>
  <c r="T45" i="4"/>
  <c r="T44" i="4"/>
  <c r="T43" i="4"/>
  <c r="T42" i="4"/>
  <c r="T41" i="4"/>
  <c r="T40" i="4"/>
  <c r="T39" i="4"/>
  <c r="T38" i="4"/>
  <c r="T37" i="4"/>
  <c r="T36" i="4"/>
  <c r="T35" i="4"/>
  <c r="T34" i="4"/>
  <c r="T33" i="4"/>
  <c r="T32" i="4"/>
  <c r="T31" i="4"/>
  <c r="T30" i="4"/>
  <c r="T29" i="4"/>
  <c r="T28" i="4"/>
  <c r="T27" i="4"/>
  <c r="T26" i="4"/>
  <c r="T25" i="4"/>
  <c r="T24" i="4"/>
  <c r="T23" i="4"/>
  <c r="T22" i="4"/>
  <c r="T21" i="4"/>
  <c r="T20" i="4"/>
  <c r="T19" i="4"/>
  <c r="T18" i="4"/>
  <c r="T17" i="4"/>
  <c r="T16" i="4"/>
  <c r="T15" i="4"/>
  <c r="T14" i="4"/>
  <c r="T13" i="4"/>
  <c r="T12" i="4"/>
  <c r="T11" i="4"/>
  <c r="T10" i="4"/>
  <c r="T9" i="4"/>
  <c r="T8" i="4"/>
  <c r="T7" i="4"/>
  <c r="T6" i="4"/>
  <c r="T5" i="4"/>
  <c r="T4" i="4"/>
  <c r="S4" i="4"/>
  <c r="S5" i="4"/>
  <c r="S6" i="4"/>
  <c r="S7" i="4"/>
  <c r="S8" i="4"/>
  <c r="S9" i="4"/>
  <c r="S10" i="4"/>
  <c r="S11" i="4"/>
  <c r="S12"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S106" i="4"/>
  <c r="S107" i="4"/>
  <c r="S108" i="4"/>
  <c r="S109" i="4"/>
  <c r="S110" i="4"/>
  <c r="S111" i="4"/>
  <c r="S112" i="4"/>
  <c r="S113" i="4"/>
  <c r="S114" i="4"/>
  <c r="S115" i="4"/>
  <c r="S116" i="4"/>
  <c r="S117" i="4"/>
  <c r="S118" i="4"/>
  <c r="S119" i="4"/>
  <c r="S120" i="4"/>
  <c r="S121" i="4"/>
  <c r="S122" i="4"/>
  <c r="S123" i="4"/>
  <c r="S124" i="4"/>
  <c r="S125" i="4"/>
  <c r="S126" i="4"/>
  <c r="S127" i="4"/>
  <c r="S128" i="4"/>
  <c r="S129" i="4"/>
  <c r="S130" i="4"/>
  <c r="S131" i="4"/>
  <c r="S132" i="4"/>
  <c r="S133" i="4"/>
  <c r="S134" i="4"/>
  <c r="S135" i="4"/>
  <c r="S136" i="4"/>
  <c r="S137" i="4"/>
  <c r="S138" i="4"/>
  <c r="S139" i="4"/>
  <c r="S140" i="4"/>
  <c r="S141" i="4"/>
  <c r="S142" i="4"/>
  <c r="S143" i="4"/>
  <c r="S144" i="4"/>
  <c r="S145" i="4"/>
  <c r="S146" i="4"/>
  <c r="S147" i="4"/>
  <c r="S148" i="4"/>
  <c r="S149" i="4"/>
  <c r="S150" i="4"/>
  <c r="S151" i="4"/>
  <c r="S152" i="4"/>
  <c r="S153" i="4"/>
  <c r="S154" i="4"/>
  <c r="S155" i="4"/>
  <c r="S156" i="4"/>
  <c r="S157" i="4"/>
  <c r="S158" i="4"/>
  <c r="S159" i="4"/>
  <c r="S160" i="4"/>
  <c r="S161" i="4"/>
  <c r="S162" i="4"/>
  <c r="S163" i="4"/>
  <c r="S164" i="4"/>
  <c r="S165" i="4"/>
  <c r="S166" i="4"/>
  <c r="S167" i="4"/>
  <c r="S168" i="4"/>
  <c r="S169" i="4"/>
  <c r="S170" i="4"/>
  <c r="S171" i="4"/>
  <c r="S172" i="4"/>
  <c r="S173" i="4"/>
  <c r="S174" i="4"/>
  <c r="S175" i="4"/>
  <c r="S176" i="4"/>
  <c r="S177" i="4"/>
  <c r="S178" i="4"/>
  <c r="S179" i="4"/>
  <c r="S180" i="4"/>
  <c r="S181" i="4"/>
  <c r="S182" i="4"/>
  <c r="S183" i="4"/>
  <c r="S184" i="4"/>
  <c r="S185" i="4"/>
  <c r="S186" i="4"/>
  <c r="S187" i="4"/>
  <c r="S188" i="4"/>
  <c r="S189" i="4"/>
  <c r="S190" i="4"/>
  <c r="S191" i="4"/>
  <c r="S192" i="4"/>
  <c r="S193" i="4"/>
  <c r="S194" i="4"/>
  <c r="S195" i="4"/>
  <c r="S196" i="4"/>
  <c r="S197" i="4"/>
  <c r="S198" i="4"/>
  <c r="S199" i="4"/>
  <c r="S200" i="4"/>
  <c r="S201" i="4"/>
  <c r="S202" i="4"/>
  <c r="S203" i="4"/>
  <c r="S204" i="4"/>
  <c r="S205" i="4"/>
  <c r="S206" i="4"/>
  <c r="S207" i="4"/>
  <c r="S208" i="4"/>
  <c r="S209" i="4"/>
  <c r="S210" i="4"/>
  <c r="S211" i="4"/>
  <c r="S212" i="4"/>
  <c r="S213" i="4"/>
  <c r="S214" i="4"/>
  <c r="S215" i="4"/>
  <c r="S216" i="4"/>
  <c r="S217" i="4"/>
  <c r="S218" i="4"/>
  <c r="S219" i="4"/>
  <c r="S220" i="4"/>
  <c r="S221" i="4"/>
  <c r="S222" i="4"/>
  <c r="S223" i="4"/>
  <c r="S224" i="4"/>
  <c r="S225" i="4"/>
  <c r="S226" i="4"/>
  <c r="S227" i="4"/>
  <c r="S228" i="4"/>
  <c r="S229" i="4"/>
  <c r="S230" i="4"/>
  <c r="S231" i="4"/>
  <c r="S232" i="4"/>
  <c r="S233" i="4"/>
  <c r="S234" i="4"/>
  <c r="S235" i="4"/>
  <c r="S236" i="4"/>
  <c r="S237" i="4"/>
  <c r="S238" i="4"/>
  <c r="S239" i="4"/>
  <c r="S240" i="4"/>
  <c r="S241" i="4"/>
  <c r="S242" i="4"/>
  <c r="S243" i="4"/>
  <c r="S244" i="4"/>
  <c r="S245" i="4"/>
  <c r="S246" i="4"/>
  <c r="S247" i="4"/>
  <c r="S248" i="4"/>
  <c r="S249" i="4"/>
  <c r="S250" i="4"/>
  <c r="S251" i="4"/>
  <c r="S252" i="4"/>
  <c r="S253" i="4"/>
  <c r="S254" i="4"/>
  <c r="S255" i="4"/>
  <c r="S256" i="4"/>
  <c r="S257" i="4"/>
  <c r="S258" i="4"/>
  <c r="S259" i="4"/>
  <c r="S260" i="4"/>
  <c r="S261" i="4"/>
  <c r="S262" i="4"/>
  <c r="S263" i="4"/>
  <c r="S264" i="4"/>
  <c r="S265" i="4"/>
  <c r="S266" i="4"/>
  <c r="S267" i="4"/>
  <c r="S268" i="4"/>
  <c r="S269" i="4"/>
  <c r="S270" i="4"/>
  <c r="S271" i="4"/>
  <c r="S272" i="4"/>
  <c r="S273" i="4"/>
  <c r="S274" i="4"/>
  <c r="S275" i="4"/>
  <c r="S276" i="4"/>
  <c r="S277" i="4"/>
  <c r="S278" i="4"/>
  <c r="S279" i="4"/>
  <c r="S280" i="4"/>
  <c r="S281" i="4"/>
  <c r="S282" i="4"/>
  <c r="S283" i="4"/>
  <c r="S284" i="4"/>
  <c r="S285" i="4"/>
  <c r="S286" i="4"/>
  <c r="S287" i="4"/>
  <c r="S288" i="4"/>
  <c r="S289" i="4"/>
  <c r="S290" i="4"/>
  <c r="S291" i="4"/>
  <c r="S292" i="4"/>
  <c r="S293" i="4"/>
  <c r="S294" i="4"/>
  <c r="S295" i="4"/>
  <c r="S296" i="4"/>
  <c r="S297" i="4"/>
  <c r="S298" i="4"/>
  <c r="S299" i="4"/>
  <c r="S300" i="4"/>
  <c r="S301" i="4"/>
  <c r="S302" i="4"/>
  <c r="S303" i="4"/>
  <c r="S304" i="4"/>
  <c r="S305" i="4"/>
  <c r="S306" i="4"/>
  <c r="S307" i="4"/>
  <c r="S308" i="4"/>
  <c r="S309" i="4"/>
  <c r="S310" i="4"/>
  <c r="S311" i="4"/>
  <c r="S312" i="4"/>
  <c r="S313" i="4"/>
  <c r="S314" i="4"/>
  <c r="S315" i="4"/>
  <c r="S316" i="4"/>
  <c r="S317" i="4"/>
  <c r="S318" i="4"/>
  <c r="S319" i="4"/>
  <c r="S320" i="4"/>
  <c r="S321" i="4"/>
  <c r="S322" i="4"/>
  <c r="S323" i="4"/>
  <c r="S324" i="4"/>
  <c r="S325" i="4"/>
  <c r="S326" i="4"/>
  <c r="S327" i="4"/>
  <c r="S328" i="4"/>
  <c r="S329" i="4"/>
  <c r="S330" i="4"/>
  <c r="S331" i="4"/>
  <c r="S332" i="4"/>
  <c r="S333" i="4"/>
  <c r="S334" i="4"/>
  <c r="S335" i="4"/>
  <c r="S336" i="4"/>
  <c r="S337" i="4"/>
  <c r="S338" i="4"/>
  <c r="S339" i="4"/>
  <c r="S340" i="4"/>
  <c r="S341" i="4"/>
  <c r="S342" i="4"/>
  <c r="S343" i="4"/>
  <c r="S344" i="4"/>
  <c r="S345" i="4"/>
  <c r="S346" i="4"/>
  <c r="S347" i="4"/>
  <c r="S348" i="4"/>
  <c r="S349" i="4"/>
  <c r="S350" i="4"/>
  <c r="S351" i="4"/>
  <c r="S352" i="4"/>
  <c r="S353" i="4"/>
  <c r="S354" i="4"/>
  <c r="S355" i="4"/>
  <c r="S356" i="4"/>
  <c r="S357" i="4"/>
  <c r="S358" i="4"/>
  <c r="S359" i="4"/>
  <c r="S360" i="4"/>
  <c r="S361" i="4"/>
  <c r="S362" i="4"/>
  <c r="S363" i="4"/>
  <c r="S364" i="4"/>
  <c r="S365" i="4"/>
  <c r="S366" i="4"/>
  <c r="S367" i="4"/>
  <c r="S368" i="4"/>
  <c r="S369" i="4"/>
  <c r="S370" i="4"/>
  <c r="S371" i="4"/>
  <c r="S372" i="4"/>
  <c r="S373" i="4"/>
  <c r="S374" i="4"/>
  <c r="S375" i="4"/>
  <c r="S376" i="4"/>
  <c r="S377" i="4"/>
  <c r="S378" i="4"/>
  <c r="S379" i="4"/>
  <c r="S380" i="4"/>
  <c r="S381" i="4"/>
  <c r="S382" i="4"/>
  <c r="S383" i="4"/>
  <c r="S384" i="4"/>
  <c r="S385" i="4"/>
  <c r="S386" i="4"/>
  <c r="S387" i="4"/>
  <c r="S388" i="4"/>
  <c r="S389" i="4"/>
  <c r="S390" i="4"/>
  <c r="S391" i="4"/>
  <c r="S392" i="4"/>
  <c r="S393" i="4"/>
  <c r="S394" i="4"/>
  <c r="S395" i="4"/>
  <c r="S396" i="4"/>
  <c r="S397" i="4"/>
  <c r="S398" i="4"/>
  <c r="S399" i="4"/>
  <c r="S400" i="4"/>
  <c r="S401" i="4"/>
  <c r="S402" i="4"/>
  <c r="S403" i="4"/>
  <c r="S404" i="4"/>
  <c r="S405" i="4"/>
  <c r="S406" i="4"/>
  <c r="S407" i="4"/>
  <c r="S408" i="4"/>
  <c r="S409" i="4"/>
  <c r="S410" i="4"/>
  <c r="S411" i="4"/>
  <c r="S412" i="4"/>
  <c r="S413" i="4"/>
  <c r="S414" i="4"/>
  <c r="S415" i="4"/>
  <c r="S416" i="4"/>
  <c r="S417" i="4"/>
  <c r="S418" i="4"/>
  <c r="S419" i="4"/>
  <c r="S420" i="4"/>
  <c r="S421" i="4"/>
  <c r="S422" i="4"/>
  <c r="S423" i="4"/>
  <c r="S424" i="4"/>
  <c r="S425" i="4"/>
  <c r="S426" i="4"/>
  <c r="S427" i="4"/>
  <c r="S428" i="4"/>
  <c r="S429" i="4"/>
  <c r="S430" i="4"/>
  <c r="S431" i="4"/>
  <c r="S432" i="4"/>
  <c r="S433" i="4"/>
  <c r="S434" i="4"/>
  <c r="S435" i="4"/>
  <c r="S436" i="4"/>
  <c r="S437" i="4"/>
  <c r="S438" i="4"/>
  <c r="S439" i="4"/>
  <c r="S440" i="4"/>
  <c r="S441" i="4"/>
  <c r="S442" i="4"/>
  <c r="S443" i="4"/>
  <c r="S444" i="4"/>
  <c r="S445" i="4"/>
  <c r="S446" i="4"/>
  <c r="S447" i="4"/>
  <c r="S448" i="4"/>
  <c r="S449" i="4"/>
  <c r="S450" i="4"/>
  <c r="S451" i="4"/>
  <c r="S452" i="4"/>
  <c r="S453" i="4"/>
  <c r="S454" i="4"/>
  <c r="S455" i="4"/>
  <c r="S456" i="4"/>
  <c r="S457" i="4"/>
  <c r="S458" i="4"/>
  <c r="S459" i="4"/>
  <c r="S460" i="4"/>
  <c r="S461" i="4"/>
  <c r="S462" i="4"/>
  <c r="S463" i="4"/>
  <c r="S464" i="4"/>
  <c r="S465" i="4"/>
  <c r="S466" i="4"/>
  <c r="S467" i="4"/>
  <c r="S468" i="4"/>
  <c r="S469" i="4"/>
  <c r="S470" i="4"/>
  <c r="S471" i="4"/>
  <c r="S472" i="4"/>
  <c r="S473" i="4"/>
  <c r="S474" i="4"/>
  <c r="S475" i="4"/>
  <c r="S476" i="4"/>
  <c r="S477" i="4"/>
  <c r="S478" i="4"/>
  <c r="S479" i="4"/>
  <c r="S480" i="4"/>
  <c r="S481" i="4"/>
  <c r="S482" i="4"/>
  <c r="S483" i="4"/>
  <c r="S484" i="4"/>
  <c r="S485" i="4"/>
  <c r="S486" i="4"/>
  <c r="S487" i="4"/>
  <c r="S488" i="4"/>
  <c r="S489" i="4"/>
  <c r="S490" i="4"/>
  <c r="S491" i="4"/>
  <c r="S492" i="4"/>
  <c r="S493" i="4"/>
  <c r="S494" i="4"/>
  <c r="S495" i="4"/>
  <c r="S496" i="4"/>
  <c r="S497" i="4"/>
  <c r="S498" i="4"/>
  <c r="S499" i="4"/>
  <c r="S500" i="4"/>
  <c r="S501" i="4"/>
  <c r="S502" i="4"/>
  <c r="Q502" i="4" l="1"/>
  <c r="P502" i="4"/>
  <c r="O502" i="4"/>
  <c r="N502" i="4"/>
  <c r="M502" i="4"/>
  <c r="L502" i="4"/>
  <c r="K502" i="4"/>
  <c r="J502" i="4"/>
  <c r="I502" i="4"/>
  <c r="G502" i="4"/>
  <c r="F502" i="4"/>
  <c r="Q501" i="4"/>
  <c r="P501" i="4"/>
  <c r="O501" i="4"/>
  <c r="N501" i="4"/>
  <c r="M501" i="4"/>
  <c r="L501" i="4"/>
  <c r="K501" i="4"/>
  <c r="J501" i="4"/>
  <c r="I501" i="4"/>
  <c r="G501" i="4"/>
  <c r="F501" i="4"/>
  <c r="Q500" i="4"/>
  <c r="P500" i="4"/>
  <c r="O500" i="4"/>
  <c r="N500" i="4"/>
  <c r="M500" i="4"/>
  <c r="L500" i="4"/>
  <c r="K500" i="4"/>
  <c r="J500" i="4"/>
  <c r="I500" i="4"/>
  <c r="G500" i="4"/>
  <c r="F500" i="4"/>
  <c r="Q499" i="4"/>
  <c r="P499" i="4"/>
  <c r="O499" i="4"/>
  <c r="N499" i="4"/>
  <c r="M499" i="4"/>
  <c r="L499" i="4"/>
  <c r="K499" i="4"/>
  <c r="J499" i="4"/>
  <c r="I499" i="4"/>
  <c r="G499" i="4"/>
  <c r="F499" i="4"/>
  <c r="Q498" i="4"/>
  <c r="P498" i="4"/>
  <c r="O498" i="4"/>
  <c r="N498" i="4"/>
  <c r="M498" i="4"/>
  <c r="L498" i="4"/>
  <c r="K498" i="4"/>
  <c r="J498" i="4"/>
  <c r="I498" i="4"/>
  <c r="G498" i="4"/>
  <c r="F498" i="4"/>
  <c r="Q497" i="4"/>
  <c r="P497" i="4"/>
  <c r="O497" i="4"/>
  <c r="N497" i="4"/>
  <c r="M497" i="4"/>
  <c r="L497" i="4"/>
  <c r="K497" i="4"/>
  <c r="J497" i="4"/>
  <c r="I497" i="4"/>
  <c r="G497" i="4"/>
  <c r="F497" i="4"/>
  <c r="Q496" i="4"/>
  <c r="P496" i="4"/>
  <c r="O496" i="4"/>
  <c r="N496" i="4"/>
  <c r="R496" i="4" s="1"/>
  <c r="M496" i="4"/>
  <c r="L496" i="4"/>
  <c r="K496" i="4"/>
  <c r="J496" i="4"/>
  <c r="I496" i="4"/>
  <c r="G496" i="4"/>
  <c r="F496" i="4"/>
  <c r="Q495" i="4"/>
  <c r="P495" i="4"/>
  <c r="O495" i="4"/>
  <c r="N495" i="4"/>
  <c r="M495" i="4"/>
  <c r="L495" i="4"/>
  <c r="K495" i="4"/>
  <c r="J495" i="4"/>
  <c r="I495" i="4"/>
  <c r="G495" i="4"/>
  <c r="F495" i="4"/>
  <c r="Q494" i="4"/>
  <c r="P494" i="4"/>
  <c r="O494" i="4"/>
  <c r="N494" i="4"/>
  <c r="M494" i="4"/>
  <c r="L494" i="4"/>
  <c r="K494" i="4"/>
  <c r="J494" i="4"/>
  <c r="I494" i="4"/>
  <c r="G494" i="4"/>
  <c r="F494" i="4"/>
  <c r="Q493" i="4"/>
  <c r="P493" i="4"/>
  <c r="O493" i="4"/>
  <c r="N493" i="4"/>
  <c r="M493" i="4"/>
  <c r="L493" i="4"/>
  <c r="K493" i="4"/>
  <c r="J493" i="4"/>
  <c r="I493" i="4"/>
  <c r="G493" i="4"/>
  <c r="F493" i="4"/>
  <c r="Q492" i="4"/>
  <c r="P492" i="4"/>
  <c r="O492" i="4"/>
  <c r="N492" i="4"/>
  <c r="M492" i="4"/>
  <c r="L492" i="4"/>
  <c r="K492" i="4"/>
  <c r="J492" i="4"/>
  <c r="I492" i="4"/>
  <c r="G492" i="4"/>
  <c r="F492" i="4"/>
  <c r="Q491" i="4"/>
  <c r="P491" i="4"/>
  <c r="O491" i="4"/>
  <c r="N491" i="4"/>
  <c r="M491" i="4"/>
  <c r="L491" i="4"/>
  <c r="K491" i="4"/>
  <c r="J491" i="4"/>
  <c r="I491" i="4"/>
  <c r="G491" i="4"/>
  <c r="F491" i="4"/>
  <c r="Q490" i="4"/>
  <c r="P490" i="4"/>
  <c r="O490" i="4"/>
  <c r="N490" i="4"/>
  <c r="M490" i="4"/>
  <c r="L490" i="4"/>
  <c r="K490" i="4"/>
  <c r="J490" i="4"/>
  <c r="I490" i="4"/>
  <c r="G490" i="4"/>
  <c r="F490" i="4"/>
  <c r="Q489" i="4"/>
  <c r="P489" i="4"/>
  <c r="O489" i="4"/>
  <c r="N489" i="4"/>
  <c r="M489" i="4"/>
  <c r="L489" i="4"/>
  <c r="K489" i="4"/>
  <c r="J489" i="4"/>
  <c r="I489" i="4"/>
  <c r="G489" i="4"/>
  <c r="F489" i="4"/>
  <c r="Q488" i="4"/>
  <c r="P488" i="4"/>
  <c r="O488" i="4"/>
  <c r="N488" i="4"/>
  <c r="M488" i="4"/>
  <c r="L488" i="4"/>
  <c r="K488" i="4"/>
  <c r="J488" i="4"/>
  <c r="I488" i="4"/>
  <c r="G488" i="4"/>
  <c r="F488" i="4"/>
  <c r="Q487" i="4"/>
  <c r="P487" i="4"/>
  <c r="O487" i="4"/>
  <c r="N487" i="4"/>
  <c r="M487" i="4"/>
  <c r="L487" i="4"/>
  <c r="K487" i="4"/>
  <c r="J487" i="4"/>
  <c r="I487" i="4"/>
  <c r="G487" i="4"/>
  <c r="F487" i="4"/>
  <c r="Q486" i="4"/>
  <c r="P486" i="4"/>
  <c r="O486" i="4"/>
  <c r="N486" i="4"/>
  <c r="M486" i="4"/>
  <c r="L486" i="4"/>
  <c r="K486" i="4"/>
  <c r="J486" i="4"/>
  <c r="I486" i="4"/>
  <c r="G486" i="4"/>
  <c r="F486" i="4"/>
  <c r="Q485" i="4"/>
  <c r="P485" i="4"/>
  <c r="O485" i="4"/>
  <c r="N485" i="4"/>
  <c r="M485" i="4"/>
  <c r="L485" i="4"/>
  <c r="K485" i="4"/>
  <c r="J485" i="4"/>
  <c r="I485" i="4"/>
  <c r="G485" i="4"/>
  <c r="F485" i="4"/>
  <c r="Q484" i="4"/>
  <c r="P484" i="4"/>
  <c r="O484" i="4"/>
  <c r="N484" i="4"/>
  <c r="M484" i="4"/>
  <c r="L484" i="4"/>
  <c r="K484" i="4"/>
  <c r="J484" i="4"/>
  <c r="I484" i="4"/>
  <c r="G484" i="4"/>
  <c r="F484" i="4"/>
  <c r="Q483" i="4"/>
  <c r="P483" i="4"/>
  <c r="O483" i="4"/>
  <c r="N483" i="4"/>
  <c r="M483" i="4"/>
  <c r="R483" i="4" s="1"/>
  <c r="L483" i="4"/>
  <c r="K483" i="4"/>
  <c r="J483" i="4"/>
  <c r="I483" i="4"/>
  <c r="G483" i="4"/>
  <c r="F483" i="4"/>
  <c r="Q482" i="4"/>
  <c r="P482" i="4"/>
  <c r="O482" i="4"/>
  <c r="N482" i="4"/>
  <c r="M482" i="4"/>
  <c r="L482" i="4"/>
  <c r="K482" i="4"/>
  <c r="J482" i="4"/>
  <c r="I482" i="4"/>
  <c r="G482" i="4"/>
  <c r="F482" i="4"/>
  <c r="Q481" i="4"/>
  <c r="P481" i="4"/>
  <c r="O481" i="4"/>
  <c r="N481" i="4"/>
  <c r="M481" i="4"/>
  <c r="L481" i="4"/>
  <c r="K481" i="4"/>
  <c r="J481" i="4"/>
  <c r="I481" i="4"/>
  <c r="G481" i="4"/>
  <c r="F481" i="4"/>
  <c r="Q480" i="4"/>
  <c r="P480" i="4"/>
  <c r="O480" i="4"/>
  <c r="N480" i="4"/>
  <c r="M480" i="4"/>
  <c r="L480" i="4"/>
  <c r="K480" i="4"/>
  <c r="J480" i="4"/>
  <c r="I480" i="4"/>
  <c r="H480" i="4"/>
  <c r="G480" i="4"/>
  <c r="F480" i="4"/>
  <c r="Q479" i="4"/>
  <c r="P479" i="4"/>
  <c r="O479" i="4"/>
  <c r="N479" i="4"/>
  <c r="M479" i="4"/>
  <c r="L479" i="4"/>
  <c r="K479" i="4"/>
  <c r="J479" i="4"/>
  <c r="I479" i="4"/>
  <c r="G479" i="4"/>
  <c r="F479" i="4"/>
  <c r="Q478" i="4"/>
  <c r="P478" i="4"/>
  <c r="O478" i="4"/>
  <c r="N478" i="4"/>
  <c r="M478" i="4"/>
  <c r="L478" i="4"/>
  <c r="K478" i="4"/>
  <c r="J478" i="4"/>
  <c r="I478" i="4"/>
  <c r="G478" i="4"/>
  <c r="F478" i="4"/>
  <c r="Q477" i="4"/>
  <c r="P477" i="4"/>
  <c r="O477" i="4"/>
  <c r="N477" i="4"/>
  <c r="M477" i="4"/>
  <c r="L477" i="4"/>
  <c r="K477" i="4"/>
  <c r="J477" i="4"/>
  <c r="I477" i="4"/>
  <c r="G477" i="4"/>
  <c r="F477" i="4"/>
  <c r="Q476" i="4"/>
  <c r="P476" i="4"/>
  <c r="O476" i="4"/>
  <c r="N476" i="4"/>
  <c r="M476" i="4"/>
  <c r="L476" i="4"/>
  <c r="K476" i="4"/>
  <c r="J476" i="4"/>
  <c r="I476" i="4"/>
  <c r="G476" i="4"/>
  <c r="F476" i="4"/>
  <c r="Q475" i="4"/>
  <c r="P475" i="4"/>
  <c r="O475" i="4"/>
  <c r="N475" i="4"/>
  <c r="M475" i="4"/>
  <c r="L475" i="4"/>
  <c r="K475" i="4"/>
  <c r="J475" i="4"/>
  <c r="I475" i="4"/>
  <c r="G475" i="4"/>
  <c r="F475" i="4"/>
  <c r="Q474" i="4"/>
  <c r="P474" i="4"/>
  <c r="O474" i="4"/>
  <c r="N474" i="4"/>
  <c r="M474" i="4"/>
  <c r="L474" i="4"/>
  <c r="K474" i="4"/>
  <c r="J474" i="4"/>
  <c r="I474" i="4"/>
  <c r="G474" i="4"/>
  <c r="F474" i="4"/>
  <c r="Q473" i="4"/>
  <c r="P473" i="4"/>
  <c r="O473" i="4"/>
  <c r="N473" i="4"/>
  <c r="M473" i="4"/>
  <c r="L473" i="4"/>
  <c r="K473" i="4"/>
  <c r="J473" i="4"/>
  <c r="I473" i="4"/>
  <c r="G473" i="4"/>
  <c r="F473" i="4"/>
  <c r="Q472" i="4"/>
  <c r="P472" i="4"/>
  <c r="O472" i="4"/>
  <c r="N472" i="4"/>
  <c r="M472" i="4"/>
  <c r="L472" i="4"/>
  <c r="K472" i="4"/>
  <c r="J472" i="4"/>
  <c r="I472" i="4"/>
  <c r="G472" i="4"/>
  <c r="F472" i="4"/>
  <c r="Q471" i="4"/>
  <c r="P471" i="4"/>
  <c r="O471" i="4"/>
  <c r="N471" i="4"/>
  <c r="M471" i="4"/>
  <c r="L471" i="4"/>
  <c r="K471" i="4"/>
  <c r="J471" i="4"/>
  <c r="I471" i="4"/>
  <c r="G471" i="4"/>
  <c r="F471" i="4"/>
  <c r="Q470" i="4"/>
  <c r="P470" i="4"/>
  <c r="O470" i="4"/>
  <c r="N470" i="4"/>
  <c r="M470" i="4"/>
  <c r="L470" i="4"/>
  <c r="K470" i="4"/>
  <c r="J470" i="4"/>
  <c r="I470" i="4"/>
  <c r="G470" i="4"/>
  <c r="F470" i="4"/>
  <c r="Q469" i="4"/>
  <c r="P469" i="4"/>
  <c r="O469" i="4"/>
  <c r="N469" i="4"/>
  <c r="M469" i="4"/>
  <c r="L469" i="4"/>
  <c r="K469" i="4"/>
  <c r="J469" i="4"/>
  <c r="I469" i="4"/>
  <c r="G469" i="4"/>
  <c r="F469" i="4"/>
  <c r="Q468" i="4"/>
  <c r="P468" i="4"/>
  <c r="O468" i="4"/>
  <c r="N468" i="4"/>
  <c r="M468" i="4"/>
  <c r="L468" i="4"/>
  <c r="K468" i="4"/>
  <c r="J468" i="4"/>
  <c r="I468" i="4"/>
  <c r="G468" i="4"/>
  <c r="F468" i="4"/>
  <c r="Q467" i="4"/>
  <c r="P467" i="4"/>
  <c r="O467" i="4"/>
  <c r="N467" i="4"/>
  <c r="M467" i="4"/>
  <c r="L467" i="4"/>
  <c r="K467" i="4"/>
  <c r="J467" i="4"/>
  <c r="I467" i="4"/>
  <c r="G467" i="4"/>
  <c r="F467" i="4"/>
  <c r="Q466" i="4"/>
  <c r="P466" i="4"/>
  <c r="O466" i="4"/>
  <c r="N466" i="4"/>
  <c r="M466" i="4"/>
  <c r="L466" i="4"/>
  <c r="K466" i="4"/>
  <c r="J466" i="4"/>
  <c r="I466" i="4"/>
  <c r="G466" i="4"/>
  <c r="F466" i="4"/>
  <c r="Q465" i="4"/>
  <c r="P465" i="4"/>
  <c r="O465" i="4"/>
  <c r="N465" i="4"/>
  <c r="M465" i="4"/>
  <c r="L465" i="4"/>
  <c r="K465" i="4"/>
  <c r="J465" i="4"/>
  <c r="I465" i="4"/>
  <c r="G465" i="4"/>
  <c r="F465" i="4"/>
  <c r="Q464" i="4"/>
  <c r="P464" i="4"/>
  <c r="O464" i="4"/>
  <c r="N464" i="4"/>
  <c r="M464" i="4"/>
  <c r="L464" i="4"/>
  <c r="K464" i="4"/>
  <c r="J464" i="4"/>
  <c r="I464" i="4"/>
  <c r="G464" i="4"/>
  <c r="F464" i="4"/>
  <c r="Q463" i="4"/>
  <c r="P463" i="4"/>
  <c r="O463" i="4"/>
  <c r="N463" i="4"/>
  <c r="M463" i="4"/>
  <c r="L463" i="4"/>
  <c r="K463" i="4"/>
  <c r="J463" i="4"/>
  <c r="I463" i="4"/>
  <c r="G463" i="4"/>
  <c r="F463" i="4"/>
  <c r="Q462" i="4"/>
  <c r="P462" i="4"/>
  <c r="O462" i="4"/>
  <c r="N462" i="4"/>
  <c r="M462" i="4"/>
  <c r="L462" i="4"/>
  <c r="K462" i="4"/>
  <c r="J462" i="4"/>
  <c r="I462" i="4"/>
  <c r="G462" i="4"/>
  <c r="F462" i="4"/>
  <c r="Q461" i="4"/>
  <c r="P461" i="4"/>
  <c r="O461" i="4"/>
  <c r="N461" i="4"/>
  <c r="M461" i="4"/>
  <c r="L461" i="4"/>
  <c r="K461" i="4"/>
  <c r="J461" i="4"/>
  <c r="I461" i="4"/>
  <c r="G461" i="4"/>
  <c r="F461" i="4"/>
  <c r="Q460" i="4"/>
  <c r="P460" i="4"/>
  <c r="O460" i="4"/>
  <c r="N460" i="4"/>
  <c r="M460" i="4"/>
  <c r="L460" i="4"/>
  <c r="K460" i="4"/>
  <c r="J460" i="4"/>
  <c r="I460" i="4"/>
  <c r="G460" i="4"/>
  <c r="F460" i="4"/>
  <c r="Q459" i="4"/>
  <c r="P459" i="4"/>
  <c r="O459" i="4"/>
  <c r="N459" i="4"/>
  <c r="M459" i="4"/>
  <c r="L459" i="4"/>
  <c r="K459" i="4"/>
  <c r="J459" i="4"/>
  <c r="I459" i="4"/>
  <c r="G459" i="4"/>
  <c r="F459" i="4"/>
  <c r="Q458" i="4"/>
  <c r="P458" i="4"/>
  <c r="O458" i="4"/>
  <c r="N458" i="4"/>
  <c r="M458" i="4"/>
  <c r="L458" i="4"/>
  <c r="K458" i="4"/>
  <c r="J458" i="4"/>
  <c r="I458" i="4"/>
  <c r="G458" i="4"/>
  <c r="F458" i="4"/>
  <c r="Q457" i="4"/>
  <c r="P457" i="4"/>
  <c r="O457" i="4"/>
  <c r="N457" i="4"/>
  <c r="M457" i="4"/>
  <c r="L457" i="4"/>
  <c r="K457" i="4"/>
  <c r="J457" i="4"/>
  <c r="I457" i="4"/>
  <c r="G457" i="4"/>
  <c r="F457" i="4"/>
  <c r="Q456" i="4"/>
  <c r="P456" i="4"/>
  <c r="O456" i="4"/>
  <c r="N456" i="4"/>
  <c r="M456" i="4"/>
  <c r="L456" i="4"/>
  <c r="K456" i="4"/>
  <c r="J456" i="4"/>
  <c r="I456" i="4"/>
  <c r="G456" i="4"/>
  <c r="F456" i="4"/>
  <c r="Q455" i="4"/>
  <c r="P455" i="4"/>
  <c r="O455" i="4"/>
  <c r="N455" i="4"/>
  <c r="M455" i="4"/>
  <c r="L455" i="4"/>
  <c r="K455" i="4"/>
  <c r="J455" i="4"/>
  <c r="I455" i="4"/>
  <c r="G455" i="4"/>
  <c r="F455" i="4"/>
  <c r="Q454" i="4"/>
  <c r="P454" i="4"/>
  <c r="O454" i="4"/>
  <c r="N454" i="4"/>
  <c r="M454" i="4"/>
  <c r="L454" i="4"/>
  <c r="K454" i="4"/>
  <c r="J454" i="4"/>
  <c r="I454" i="4"/>
  <c r="G454" i="4"/>
  <c r="F454" i="4"/>
  <c r="Q453" i="4"/>
  <c r="P453" i="4"/>
  <c r="O453" i="4"/>
  <c r="N453" i="4"/>
  <c r="M453" i="4"/>
  <c r="L453" i="4"/>
  <c r="K453" i="4"/>
  <c r="J453" i="4"/>
  <c r="I453" i="4"/>
  <c r="G453" i="4"/>
  <c r="F453" i="4"/>
  <c r="Q452" i="4"/>
  <c r="P452" i="4"/>
  <c r="O452" i="4"/>
  <c r="N452" i="4"/>
  <c r="M452" i="4"/>
  <c r="L452" i="4"/>
  <c r="K452" i="4"/>
  <c r="J452" i="4"/>
  <c r="I452" i="4"/>
  <c r="G452" i="4"/>
  <c r="F452" i="4"/>
  <c r="Q451" i="4"/>
  <c r="P451" i="4"/>
  <c r="O451" i="4"/>
  <c r="N451" i="4"/>
  <c r="M451" i="4"/>
  <c r="L451" i="4"/>
  <c r="K451" i="4"/>
  <c r="J451" i="4"/>
  <c r="I451" i="4"/>
  <c r="G451" i="4"/>
  <c r="F451" i="4"/>
  <c r="Q450" i="4"/>
  <c r="P450" i="4"/>
  <c r="O450" i="4"/>
  <c r="N450" i="4"/>
  <c r="M450" i="4"/>
  <c r="L450" i="4"/>
  <c r="K450" i="4"/>
  <c r="J450" i="4"/>
  <c r="I450" i="4"/>
  <c r="G450" i="4"/>
  <c r="F450" i="4"/>
  <c r="Q449" i="4"/>
  <c r="P449" i="4"/>
  <c r="O449" i="4"/>
  <c r="N449" i="4"/>
  <c r="M449" i="4"/>
  <c r="L449" i="4"/>
  <c r="K449" i="4"/>
  <c r="J449" i="4"/>
  <c r="I449" i="4"/>
  <c r="G449" i="4"/>
  <c r="F449" i="4"/>
  <c r="Q448" i="4"/>
  <c r="P448" i="4"/>
  <c r="O448" i="4"/>
  <c r="N448" i="4"/>
  <c r="M448" i="4"/>
  <c r="L448" i="4"/>
  <c r="K448" i="4"/>
  <c r="J448" i="4"/>
  <c r="I448" i="4"/>
  <c r="G448" i="4"/>
  <c r="F448" i="4"/>
  <c r="Q447" i="4"/>
  <c r="P447" i="4"/>
  <c r="O447" i="4"/>
  <c r="N447" i="4"/>
  <c r="M447" i="4"/>
  <c r="L447" i="4"/>
  <c r="K447" i="4"/>
  <c r="J447" i="4"/>
  <c r="I447" i="4"/>
  <c r="G447" i="4"/>
  <c r="F447" i="4"/>
  <c r="Q446" i="4"/>
  <c r="P446" i="4"/>
  <c r="O446" i="4"/>
  <c r="N446" i="4"/>
  <c r="M446" i="4"/>
  <c r="L446" i="4"/>
  <c r="K446" i="4"/>
  <c r="J446" i="4"/>
  <c r="I446" i="4"/>
  <c r="G446" i="4"/>
  <c r="F446" i="4"/>
  <c r="Q445" i="4"/>
  <c r="P445" i="4"/>
  <c r="O445" i="4"/>
  <c r="N445" i="4"/>
  <c r="M445" i="4"/>
  <c r="L445" i="4"/>
  <c r="K445" i="4"/>
  <c r="J445" i="4"/>
  <c r="I445" i="4"/>
  <c r="G445" i="4"/>
  <c r="F445" i="4"/>
  <c r="Q444" i="4"/>
  <c r="P444" i="4"/>
  <c r="O444" i="4"/>
  <c r="N444" i="4"/>
  <c r="M444" i="4"/>
  <c r="L444" i="4"/>
  <c r="K444" i="4"/>
  <c r="J444" i="4"/>
  <c r="I444" i="4"/>
  <c r="G444" i="4"/>
  <c r="F444" i="4"/>
  <c r="Q443" i="4"/>
  <c r="P443" i="4"/>
  <c r="O443" i="4"/>
  <c r="N443" i="4"/>
  <c r="M443" i="4"/>
  <c r="L443" i="4"/>
  <c r="K443" i="4"/>
  <c r="J443" i="4"/>
  <c r="I443" i="4"/>
  <c r="G443" i="4"/>
  <c r="F443" i="4"/>
  <c r="Q442" i="4"/>
  <c r="P442" i="4"/>
  <c r="O442" i="4"/>
  <c r="N442" i="4"/>
  <c r="M442" i="4"/>
  <c r="L442" i="4"/>
  <c r="K442" i="4"/>
  <c r="J442" i="4"/>
  <c r="I442" i="4"/>
  <c r="G442" i="4"/>
  <c r="F442" i="4"/>
  <c r="Q441" i="4"/>
  <c r="P441" i="4"/>
  <c r="O441" i="4"/>
  <c r="N441" i="4"/>
  <c r="M441" i="4"/>
  <c r="L441" i="4"/>
  <c r="K441" i="4"/>
  <c r="J441" i="4"/>
  <c r="I441" i="4"/>
  <c r="G441" i="4"/>
  <c r="F441" i="4"/>
  <c r="Q440" i="4"/>
  <c r="P440" i="4"/>
  <c r="O440" i="4"/>
  <c r="N440" i="4"/>
  <c r="M440" i="4"/>
  <c r="L440" i="4"/>
  <c r="K440" i="4"/>
  <c r="J440" i="4"/>
  <c r="I440" i="4"/>
  <c r="G440" i="4"/>
  <c r="F440" i="4"/>
  <c r="Q439" i="4"/>
  <c r="P439" i="4"/>
  <c r="O439" i="4"/>
  <c r="N439" i="4"/>
  <c r="M439" i="4"/>
  <c r="L439" i="4"/>
  <c r="K439" i="4"/>
  <c r="J439" i="4"/>
  <c r="I439" i="4"/>
  <c r="G439" i="4"/>
  <c r="F439" i="4"/>
  <c r="Q438" i="4"/>
  <c r="P438" i="4"/>
  <c r="O438" i="4"/>
  <c r="N438" i="4"/>
  <c r="M438" i="4"/>
  <c r="L438" i="4"/>
  <c r="K438" i="4"/>
  <c r="J438" i="4"/>
  <c r="I438" i="4"/>
  <c r="G438" i="4"/>
  <c r="F438" i="4"/>
  <c r="Q437" i="4"/>
  <c r="P437" i="4"/>
  <c r="O437" i="4"/>
  <c r="N437" i="4"/>
  <c r="M437" i="4"/>
  <c r="L437" i="4"/>
  <c r="K437" i="4"/>
  <c r="J437" i="4"/>
  <c r="I437" i="4"/>
  <c r="G437" i="4"/>
  <c r="F437" i="4"/>
  <c r="Q436" i="4"/>
  <c r="P436" i="4"/>
  <c r="O436" i="4"/>
  <c r="N436" i="4"/>
  <c r="M436" i="4"/>
  <c r="L436" i="4"/>
  <c r="K436" i="4"/>
  <c r="J436" i="4"/>
  <c r="I436" i="4"/>
  <c r="G436" i="4"/>
  <c r="F436" i="4"/>
  <c r="Q435" i="4"/>
  <c r="P435" i="4"/>
  <c r="O435" i="4"/>
  <c r="N435" i="4"/>
  <c r="M435" i="4"/>
  <c r="L435" i="4"/>
  <c r="K435" i="4"/>
  <c r="J435" i="4"/>
  <c r="I435" i="4"/>
  <c r="G435" i="4"/>
  <c r="F435" i="4"/>
  <c r="Q434" i="4"/>
  <c r="P434" i="4"/>
  <c r="O434" i="4"/>
  <c r="N434" i="4"/>
  <c r="M434" i="4"/>
  <c r="L434" i="4"/>
  <c r="K434" i="4"/>
  <c r="J434" i="4"/>
  <c r="I434" i="4"/>
  <c r="G434" i="4"/>
  <c r="F434" i="4"/>
  <c r="Q433" i="4"/>
  <c r="P433" i="4"/>
  <c r="O433" i="4"/>
  <c r="N433" i="4"/>
  <c r="M433" i="4"/>
  <c r="L433" i="4"/>
  <c r="K433" i="4"/>
  <c r="J433" i="4"/>
  <c r="I433" i="4"/>
  <c r="G433" i="4"/>
  <c r="F433" i="4"/>
  <c r="Q432" i="4"/>
  <c r="P432" i="4"/>
  <c r="O432" i="4"/>
  <c r="N432" i="4"/>
  <c r="M432" i="4"/>
  <c r="L432" i="4"/>
  <c r="K432" i="4"/>
  <c r="J432" i="4"/>
  <c r="I432" i="4"/>
  <c r="G432" i="4"/>
  <c r="F432" i="4"/>
  <c r="Q431" i="4"/>
  <c r="P431" i="4"/>
  <c r="O431" i="4"/>
  <c r="N431" i="4"/>
  <c r="M431" i="4"/>
  <c r="L431" i="4"/>
  <c r="K431" i="4"/>
  <c r="J431" i="4"/>
  <c r="I431" i="4"/>
  <c r="G431" i="4"/>
  <c r="F431" i="4"/>
  <c r="Q430" i="4"/>
  <c r="P430" i="4"/>
  <c r="O430" i="4"/>
  <c r="N430" i="4"/>
  <c r="M430" i="4"/>
  <c r="L430" i="4"/>
  <c r="K430" i="4"/>
  <c r="J430" i="4"/>
  <c r="I430" i="4"/>
  <c r="G430" i="4"/>
  <c r="F430" i="4"/>
  <c r="Q429" i="4"/>
  <c r="P429" i="4"/>
  <c r="O429" i="4"/>
  <c r="N429" i="4"/>
  <c r="M429" i="4"/>
  <c r="L429" i="4"/>
  <c r="K429" i="4"/>
  <c r="J429" i="4"/>
  <c r="I429" i="4"/>
  <c r="G429" i="4"/>
  <c r="F429" i="4"/>
  <c r="Q428" i="4"/>
  <c r="P428" i="4"/>
  <c r="O428" i="4"/>
  <c r="N428" i="4"/>
  <c r="M428" i="4"/>
  <c r="L428" i="4"/>
  <c r="K428" i="4"/>
  <c r="J428" i="4"/>
  <c r="I428" i="4"/>
  <c r="G428" i="4"/>
  <c r="F428" i="4"/>
  <c r="Q427" i="4"/>
  <c r="P427" i="4"/>
  <c r="O427" i="4"/>
  <c r="N427" i="4"/>
  <c r="M427" i="4"/>
  <c r="L427" i="4"/>
  <c r="K427" i="4"/>
  <c r="J427" i="4"/>
  <c r="I427" i="4"/>
  <c r="G427" i="4"/>
  <c r="F427" i="4"/>
  <c r="Q426" i="4"/>
  <c r="P426" i="4"/>
  <c r="O426" i="4"/>
  <c r="N426" i="4"/>
  <c r="M426" i="4"/>
  <c r="L426" i="4"/>
  <c r="K426" i="4"/>
  <c r="J426" i="4"/>
  <c r="I426" i="4"/>
  <c r="G426" i="4"/>
  <c r="F426" i="4"/>
  <c r="Q425" i="4"/>
  <c r="P425" i="4"/>
  <c r="O425" i="4"/>
  <c r="N425" i="4"/>
  <c r="M425" i="4"/>
  <c r="L425" i="4"/>
  <c r="K425" i="4"/>
  <c r="J425" i="4"/>
  <c r="I425" i="4"/>
  <c r="G425" i="4"/>
  <c r="F425" i="4"/>
  <c r="Q424" i="4"/>
  <c r="P424" i="4"/>
  <c r="O424" i="4"/>
  <c r="N424" i="4"/>
  <c r="M424" i="4"/>
  <c r="L424" i="4"/>
  <c r="K424" i="4"/>
  <c r="J424" i="4"/>
  <c r="I424" i="4"/>
  <c r="G424" i="4"/>
  <c r="F424" i="4"/>
  <c r="Q423" i="4"/>
  <c r="P423" i="4"/>
  <c r="O423" i="4"/>
  <c r="N423" i="4"/>
  <c r="M423" i="4"/>
  <c r="L423" i="4"/>
  <c r="K423" i="4"/>
  <c r="J423" i="4"/>
  <c r="I423" i="4"/>
  <c r="G423" i="4"/>
  <c r="F423" i="4"/>
  <c r="Q422" i="4"/>
  <c r="P422" i="4"/>
  <c r="O422" i="4"/>
  <c r="N422" i="4"/>
  <c r="M422" i="4"/>
  <c r="R422" i="4" s="1"/>
  <c r="L422" i="4"/>
  <c r="K422" i="4"/>
  <c r="J422" i="4"/>
  <c r="I422" i="4"/>
  <c r="G422" i="4"/>
  <c r="F422" i="4"/>
  <c r="Q421" i="4"/>
  <c r="P421" i="4"/>
  <c r="O421" i="4"/>
  <c r="N421" i="4"/>
  <c r="M421" i="4"/>
  <c r="L421" i="4"/>
  <c r="K421" i="4"/>
  <c r="J421" i="4"/>
  <c r="I421" i="4"/>
  <c r="G421" i="4"/>
  <c r="F421" i="4"/>
  <c r="Q420" i="4"/>
  <c r="P420" i="4"/>
  <c r="O420" i="4"/>
  <c r="N420" i="4"/>
  <c r="M420" i="4"/>
  <c r="L420" i="4"/>
  <c r="K420" i="4"/>
  <c r="J420" i="4"/>
  <c r="I420" i="4"/>
  <c r="G420" i="4"/>
  <c r="F420" i="4"/>
  <c r="Q419" i="4"/>
  <c r="P419" i="4"/>
  <c r="O419" i="4"/>
  <c r="N419" i="4"/>
  <c r="M419" i="4"/>
  <c r="L419" i="4"/>
  <c r="K419" i="4"/>
  <c r="J419" i="4"/>
  <c r="I419" i="4"/>
  <c r="G419" i="4"/>
  <c r="F419" i="4"/>
  <c r="Q418" i="4"/>
  <c r="P418" i="4"/>
  <c r="O418" i="4"/>
  <c r="N418" i="4"/>
  <c r="M418" i="4"/>
  <c r="L418" i="4"/>
  <c r="K418" i="4"/>
  <c r="J418" i="4"/>
  <c r="I418" i="4"/>
  <c r="G418" i="4"/>
  <c r="F418" i="4"/>
  <c r="Q417" i="4"/>
  <c r="P417" i="4"/>
  <c r="O417" i="4"/>
  <c r="N417" i="4"/>
  <c r="M417" i="4"/>
  <c r="L417" i="4"/>
  <c r="K417" i="4"/>
  <c r="J417" i="4"/>
  <c r="I417" i="4"/>
  <c r="G417" i="4"/>
  <c r="F417" i="4"/>
  <c r="Q416" i="4"/>
  <c r="P416" i="4"/>
  <c r="O416" i="4"/>
  <c r="N416" i="4"/>
  <c r="M416" i="4"/>
  <c r="L416" i="4"/>
  <c r="K416" i="4"/>
  <c r="J416" i="4"/>
  <c r="I416" i="4"/>
  <c r="G416" i="4"/>
  <c r="F416" i="4"/>
  <c r="Q415" i="4"/>
  <c r="P415" i="4"/>
  <c r="O415" i="4"/>
  <c r="N415" i="4"/>
  <c r="M415" i="4"/>
  <c r="L415" i="4"/>
  <c r="K415" i="4"/>
  <c r="J415" i="4"/>
  <c r="I415" i="4"/>
  <c r="G415" i="4"/>
  <c r="F415" i="4"/>
  <c r="Q414" i="4"/>
  <c r="P414" i="4"/>
  <c r="O414" i="4"/>
  <c r="N414" i="4"/>
  <c r="M414" i="4"/>
  <c r="L414" i="4"/>
  <c r="K414" i="4"/>
  <c r="J414" i="4"/>
  <c r="I414" i="4"/>
  <c r="G414" i="4"/>
  <c r="F414" i="4"/>
  <c r="Q413" i="4"/>
  <c r="P413" i="4"/>
  <c r="O413" i="4"/>
  <c r="N413" i="4"/>
  <c r="M413" i="4"/>
  <c r="L413" i="4"/>
  <c r="K413" i="4"/>
  <c r="J413" i="4"/>
  <c r="I413" i="4"/>
  <c r="G413" i="4"/>
  <c r="F413" i="4"/>
  <c r="Q412" i="4"/>
  <c r="P412" i="4"/>
  <c r="O412" i="4"/>
  <c r="N412" i="4"/>
  <c r="M412" i="4"/>
  <c r="L412" i="4"/>
  <c r="K412" i="4"/>
  <c r="J412" i="4"/>
  <c r="I412" i="4"/>
  <c r="G412" i="4"/>
  <c r="F412" i="4"/>
  <c r="Q411" i="4"/>
  <c r="P411" i="4"/>
  <c r="O411" i="4"/>
  <c r="N411" i="4"/>
  <c r="M411" i="4"/>
  <c r="L411" i="4"/>
  <c r="K411" i="4"/>
  <c r="J411" i="4"/>
  <c r="I411" i="4"/>
  <c r="G411" i="4"/>
  <c r="F411" i="4"/>
  <c r="Q410" i="4"/>
  <c r="P410" i="4"/>
  <c r="O410" i="4"/>
  <c r="N410" i="4"/>
  <c r="M410" i="4"/>
  <c r="L410" i="4"/>
  <c r="K410" i="4"/>
  <c r="J410" i="4"/>
  <c r="I410" i="4"/>
  <c r="G410" i="4"/>
  <c r="F410" i="4"/>
  <c r="Q409" i="4"/>
  <c r="P409" i="4"/>
  <c r="O409" i="4"/>
  <c r="N409" i="4"/>
  <c r="M409" i="4"/>
  <c r="L409" i="4"/>
  <c r="K409" i="4"/>
  <c r="J409" i="4"/>
  <c r="I409" i="4"/>
  <c r="G409" i="4"/>
  <c r="F409" i="4"/>
  <c r="Q408" i="4"/>
  <c r="P408" i="4"/>
  <c r="O408" i="4"/>
  <c r="N408" i="4"/>
  <c r="M408" i="4"/>
  <c r="L408" i="4"/>
  <c r="K408" i="4"/>
  <c r="J408" i="4"/>
  <c r="I408" i="4"/>
  <c r="G408" i="4"/>
  <c r="F408" i="4"/>
  <c r="Q407" i="4"/>
  <c r="P407" i="4"/>
  <c r="O407" i="4"/>
  <c r="N407" i="4"/>
  <c r="M407" i="4"/>
  <c r="L407" i="4"/>
  <c r="K407" i="4"/>
  <c r="J407" i="4"/>
  <c r="I407" i="4"/>
  <c r="G407" i="4"/>
  <c r="F407" i="4"/>
  <c r="Q406" i="4"/>
  <c r="P406" i="4"/>
  <c r="O406" i="4"/>
  <c r="N406" i="4"/>
  <c r="M406" i="4"/>
  <c r="L406" i="4"/>
  <c r="K406" i="4"/>
  <c r="J406" i="4"/>
  <c r="I406" i="4"/>
  <c r="G406" i="4"/>
  <c r="F406" i="4"/>
  <c r="Q405" i="4"/>
  <c r="P405" i="4"/>
  <c r="O405" i="4"/>
  <c r="N405" i="4"/>
  <c r="M405" i="4"/>
  <c r="L405" i="4"/>
  <c r="K405" i="4"/>
  <c r="J405" i="4"/>
  <c r="I405" i="4"/>
  <c r="G405" i="4"/>
  <c r="F405" i="4"/>
  <c r="Q404" i="4"/>
  <c r="P404" i="4"/>
  <c r="O404" i="4"/>
  <c r="N404" i="4"/>
  <c r="M404" i="4"/>
  <c r="L404" i="4"/>
  <c r="K404" i="4"/>
  <c r="J404" i="4"/>
  <c r="I404" i="4"/>
  <c r="G404" i="4"/>
  <c r="F404" i="4"/>
  <c r="Q403" i="4"/>
  <c r="P403" i="4"/>
  <c r="O403" i="4"/>
  <c r="N403" i="4"/>
  <c r="M403" i="4"/>
  <c r="L403" i="4"/>
  <c r="K403" i="4"/>
  <c r="J403" i="4"/>
  <c r="I403" i="4"/>
  <c r="G403" i="4"/>
  <c r="F403" i="4"/>
  <c r="Q402" i="4"/>
  <c r="P402" i="4"/>
  <c r="O402" i="4"/>
  <c r="N402" i="4"/>
  <c r="M402" i="4"/>
  <c r="L402" i="4"/>
  <c r="K402" i="4"/>
  <c r="J402" i="4"/>
  <c r="I402" i="4"/>
  <c r="G402" i="4"/>
  <c r="F402" i="4"/>
  <c r="Q401" i="4"/>
  <c r="P401" i="4"/>
  <c r="O401" i="4"/>
  <c r="N401" i="4"/>
  <c r="M401" i="4"/>
  <c r="L401" i="4"/>
  <c r="K401" i="4"/>
  <c r="J401" i="4"/>
  <c r="I401" i="4"/>
  <c r="G401" i="4"/>
  <c r="F401" i="4"/>
  <c r="Q400" i="4"/>
  <c r="P400" i="4"/>
  <c r="O400" i="4"/>
  <c r="N400" i="4"/>
  <c r="M400" i="4"/>
  <c r="L400" i="4"/>
  <c r="K400" i="4"/>
  <c r="J400" i="4"/>
  <c r="I400" i="4"/>
  <c r="G400" i="4"/>
  <c r="F400" i="4"/>
  <c r="Q399" i="4"/>
  <c r="P399" i="4"/>
  <c r="O399" i="4"/>
  <c r="N399" i="4"/>
  <c r="M399" i="4"/>
  <c r="L399" i="4"/>
  <c r="K399" i="4"/>
  <c r="J399" i="4"/>
  <c r="I399" i="4"/>
  <c r="G399" i="4"/>
  <c r="F399" i="4"/>
  <c r="Q398" i="4"/>
  <c r="P398" i="4"/>
  <c r="O398" i="4"/>
  <c r="N398" i="4"/>
  <c r="M398" i="4"/>
  <c r="L398" i="4"/>
  <c r="K398" i="4"/>
  <c r="J398" i="4"/>
  <c r="I398" i="4"/>
  <c r="G398" i="4"/>
  <c r="F398" i="4"/>
  <c r="Q397" i="4"/>
  <c r="P397" i="4"/>
  <c r="O397" i="4"/>
  <c r="N397" i="4"/>
  <c r="M397" i="4"/>
  <c r="L397" i="4"/>
  <c r="K397" i="4"/>
  <c r="J397" i="4"/>
  <c r="I397" i="4"/>
  <c r="G397" i="4"/>
  <c r="F397" i="4"/>
  <c r="Q396" i="4"/>
  <c r="P396" i="4"/>
  <c r="O396" i="4"/>
  <c r="N396" i="4"/>
  <c r="M396" i="4"/>
  <c r="L396" i="4"/>
  <c r="K396" i="4"/>
  <c r="J396" i="4"/>
  <c r="I396" i="4"/>
  <c r="G396" i="4"/>
  <c r="F396" i="4"/>
  <c r="Q395" i="4"/>
  <c r="P395" i="4"/>
  <c r="O395" i="4"/>
  <c r="N395" i="4"/>
  <c r="M395" i="4"/>
  <c r="L395" i="4"/>
  <c r="K395" i="4"/>
  <c r="J395" i="4"/>
  <c r="I395" i="4"/>
  <c r="G395" i="4"/>
  <c r="F395" i="4"/>
  <c r="Q394" i="4"/>
  <c r="P394" i="4"/>
  <c r="O394" i="4"/>
  <c r="N394" i="4"/>
  <c r="M394" i="4"/>
  <c r="L394" i="4"/>
  <c r="K394" i="4"/>
  <c r="J394" i="4"/>
  <c r="I394" i="4"/>
  <c r="G394" i="4"/>
  <c r="F394" i="4"/>
  <c r="Q393" i="4"/>
  <c r="P393" i="4"/>
  <c r="O393" i="4"/>
  <c r="N393" i="4"/>
  <c r="M393" i="4"/>
  <c r="L393" i="4"/>
  <c r="K393" i="4"/>
  <c r="J393" i="4"/>
  <c r="I393" i="4"/>
  <c r="G393" i="4"/>
  <c r="F393" i="4"/>
  <c r="Q392" i="4"/>
  <c r="P392" i="4"/>
  <c r="O392" i="4"/>
  <c r="N392" i="4"/>
  <c r="M392" i="4"/>
  <c r="L392" i="4"/>
  <c r="K392" i="4"/>
  <c r="J392" i="4"/>
  <c r="I392" i="4"/>
  <c r="G392" i="4"/>
  <c r="F392" i="4"/>
  <c r="Q391" i="4"/>
  <c r="P391" i="4"/>
  <c r="O391" i="4"/>
  <c r="N391" i="4"/>
  <c r="M391" i="4"/>
  <c r="L391" i="4"/>
  <c r="K391" i="4"/>
  <c r="J391" i="4"/>
  <c r="I391" i="4"/>
  <c r="G391" i="4"/>
  <c r="F391" i="4"/>
  <c r="Q390" i="4"/>
  <c r="P390" i="4"/>
  <c r="O390" i="4"/>
  <c r="N390" i="4"/>
  <c r="M390" i="4"/>
  <c r="L390" i="4"/>
  <c r="K390" i="4"/>
  <c r="J390" i="4"/>
  <c r="I390" i="4"/>
  <c r="G390" i="4"/>
  <c r="F390" i="4"/>
  <c r="Q389" i="4"/>
  <c r="P389" i="4"/>
  <c r="O389" i="4"/>
  <c r="N389" i="4"/>
  <c r="M389" i="4"/>
  <c r="L389" i="4"/>
  <c r="K389" i="4"/>
  <c r="J389" i="4"/>
  <c r="I389" i="4"/>
  <c r="G389" i="4"/>
  <c r="F389" i="4"/>
  <c r="Q388" i="4"/>
  <c r="P388" i="4"/>
  <c r="O388" i="4"/>
  <c r="N388" i="4"/>
  <c r="M388" i="4"/>
  <c r="L388" i="4"/>
  <c r="K388" i="4"/>
  <c r="J388" i="4"/>
  <c r="I388" i="4"/>
  <c r="G388" i="4"/>
  <c r="F388" i="4"/>
  <c r="Q387" i="4"/>
  <c r="P387" i="4"/>
  <c r="O387" i="4"/>
  <c r="N387" i="4"/>
  <c r="M387" i="4"/>
  <c r="L387" i="4"/>
  <c r="K387" i="4"/>
  <c r="J387" i="4"/>
  <c r="I387" i="4"/>
  <c r="G387" i="4"/>
  <c r="F387" i="4"/>
  <c r="Q386" i="4"/>
  <c r="P386" i="4"/>
  <c r="O386" i="4"/>
  <c r="N386" i="4"/>
  <c r="M386" i="4"/>
  <c r="L386" i="4"/>
  <c r="K386" i="4"/>
  <c r="J386" i="4"/>
  <c r="I386" i="4"/>
  <c r="U386" i="4" s="1"/>
  <c r="G386" i="4"/>
  <c r="F386" i="4"/>
  <c r="Q385" i="4"/>
  <c r="P385" i="4"/>
  <c r="O385" i="4"/>
  <c r="N385" i="4"/>
  <c r="M385" i="4"/>
  <c r="L385" i="4"/>
  <c r="K385" i="4"/>
  <c r="J385" i="4"/>
  <c r="I385" i="4"/>
  <c r="G385" i="4"/>
  <c r="F385" i="4"/>
  <c r="Q384" i="4"/>
  <c r="P384" i="4"/>
  <c r="O384" i="4"/>
  <c r="N384" i="4"/>
  <c r="M384" i="4"/>
  <c r="L384" i="4"/>
  <c r="K384" i="4"/>
  <c r="J384" i="4"/>
  <c r="I384" i="4"/>
  <c r="G384" i="4"/>
  <c r="F384" i="4"/>
  <c r="Q383" i="4"/>
  <c r="P383" i="4"/>
  <c r="O383" i="4"/>
  <c r="N383" i="4"/>
  <c r="M383" i="4"/>
  <c r="L383" i="4"/>
  <c r="K383" i="4"/>
  <c r="J383" i="4"/>
  <c r="I383" i="4"/>
  <c r="G383" i="4"/>
  <c r="F383" i="4"/>
  <c r="Q382" i="4"/>
  <c r="P382" i="4"/>
  <c r="O382" i="4"/>
  <c r="N382" i="4"/>
  <c r="M382" i="4"/>
  <c r="L382" i="4"/>
  <c r="K382" i="4"/>
  <c r="J382" i="4"/>
  <c r="I382" i="4"/>
  <c r="G382" i="4"/>
  <c r="F382" i="4"/>
  <c r="Q381" i="4"/>
  <c r="P381" i="4"/>
  <c r="O381" i="4"/>
  <c r="N381" i="4"/>
  <c r="M381" i="4"/>
  <c r="L381" i="4"/>
  <c r="K381" i="4"/>
  <c r="J381" i="4"/>
  <c r="I381" i="4"/>
  <c r="G381" i="4"/>
  <c r="F381" i="4"/>
  <c r="Q380" i="4"/>
  <c r="P380" i="4"/>
  <c r="O380" i="4"/>
  <c r="N380" i="4"/>
  <c r="M380" i="4"/>
  <c r="L380" i="4"/>
  <c r="K380" i="4"/>
  <c r="J380" i="4"/>
  <c r="I380" i="4"/>
  <c r="G380" i="4"/>
  <c r="F380" i="4"/>
  <c r="Q379" i="4"/>
  <c r="P379" i="4"/>
  <c r="O379" i="4"/>
  <c r="N379" i="4"/>
  <c r="M379" i="4"/>
  <c r="L379" i="4"/>
  <c r="K379" i="4"/>
  <c r="J379" i="4"/>
  <c r="I379" i="4"/>
  <c r="G379" i="4"/>
  <c r="F379" i="4"/>
  <c r="Q378" i="4"/>
  <c r="P378" i="4"/>
  <c r="O378" i="4"/>
  <c r="N378" i="4"/>
  <c r="M378" i="4"/>
  <c r="L378" i="4"/>
  <c r="K378" i="4"/>
  <c r="J378" i="4"/>
  <c r="I378" i="4"/>
  <c r="G378" i="4"/>
  <c r="F378" i="4"/>
  <c r="Q377" i="4"/>
  <c r="P377" i="4"/>
  <c r="O377" i="4"/>
  <c r="N377" i="4"/>
  <c r="M377" i="4"/>
  <c r="L377" i="4"/>
  <c r="K377" i="4"/>
  <c r="J377" i="4"/>
  <c r="I377" i="4"/>
  <c r="G377" i="4"/>
  <c r="F377" i="4"/>
  <c r="Q376" i="4"/>
  <c r="P376" i="4"/>
  <c r="O376" i="4"/>
  <c r="N376" i="4"/>
  <c r="M376" i="4"/>
  <c r="L376" i="4"/>
  <c r="K376" i="4"/>
  <c r="J376" i="4"/>
  <c r="I376" i="4"/>
  <c r="G376" i="4"/>
  <c r="F376" i="4"/>
  <c r="Q375" i="4"/>
  <c r="P375" i="4"/>
  <c r="O375" i="4"/>
  <c r="N375" i="4"/>
  <c r="M375" i="4"/>
  <c r="L375" i="4"/>
  <c r="K375" i="4"/>
  <c r="J375" i="4"/>
  <c r="I375" i="4"/>
  <c r="G375" i="4"/>
  <c r="F375" i="4"/>
  <c r="Q374" i="4"/>
  <c r="P374" i="4"/>
  <c r="O374" i="4"/>
  <c r="N374" i="4"/>
  <c r="M374" i="4"/>
  <c r="L374" i="4"/>
  <c r="K374" i="4"/>
  <c r="J374" i="4"/>
  <c r="I374" i="4"/>
  <c r="G374" i="4"/>
  <c r="F374" i="4"/>
  <c r="Q373" i="4"/>
  <c r="P373" i="4"/>
  <c r="O373" i="4"/>
  <c r="N373" i="4"/>
  <c r="M373" i="4"/>
  <c r="L373" i="4"/>
  <c r="K373" i="4"/>
  <c r="J373" i="4"/>
  <c r="I373" i="4"/>
  <c r="G373" i="4"/>
  <c r="F373" i="4"/>
  <c r="Q372" i="4"/>
  <c r="P372" i="4"/>
  <c r="O372" i="4"/>
  <c r="N372" i="4"/>
  <c r="M372" i="4"/>
  <c r="L372" i="4"/>
  <c r="K372" i="4"/>
  <c r="J372" i="4"/>
  <c r="I372" i="4"/>
  <c r="G372" i="4"/>
  <c r="F372" i="4"/>
  <c r="Q371" i="4"/>
  <c r="P371" i="4"/>
  <c r="O371" i="4"/>
  <c r="N371" i="4"/>
  <c r="M371" i="4"/>
  <c r="L371" i="4"/>
  <c r="K371" i="4"/>
  <c r="J371" i="4"/>
  <c r="I371" i="4"/>
  <c r="G371" i="4"/>
  <c r="F371" i="4"/>
  <c r="Q370" i="4"/>
  <c r="P370" i="4"/>
  <c r="O370" i="4"/>
  <c r="N370" i="4"/>
  <c r="M370" i="4"/>
  <c r="L370" i="4"/>
  <c r="K370" i="4"/>
  <c r="J370" i="4"/>
  <c r="I370" i="4"/>
  <c r="G370" i="4"/>
  <c r="F370" i="4"/>
  <c r="Q369" i="4"/>
  <c r="P369" i="4"/>
  <c r="O369" i="4"/>
  <c r="N369" i="4"/>
  <c r="M369" i="4"/>
  <c r="L369" i="4"/>
  <c r="K369" i="4"/>
  <c r="J369" i="4"/>
  <c r="I369" i="4"/>
  <c r="G369" i="4"/>
  <c r="F369" i="4"/>
  <c r="Q368" i="4"/>
  <c r="P368" i="4"/>
  <c r="O368" i="4"/>
  <c r="N368" i="4"/>
  <c r="M368" i="4"/>
  <c r="L368" i="4"/>
  <c r="K368" i="4"/>
  <c r="J368" i="4"/>
  <c r="I368" i="4"/>
  <c r="G368" i="4"/>
  <c r="F368" i="4"/>
  <c r="Q367" i="4"/>
  <c r="P367" i="4"/>
  <c r="O367" i="4"/>
  <c r="N367" i="4"/>
  <c r="M367" i="4"/>
  <c r="L367" i="4"/>
  <c r="K367" i="4"/>
  <c r="J367" i="4"/>
  <c r="I367" i="4"/>
  <c r="G367" i="4"/>
  <c r="F367" i="4"/>
  <c r="Q366" i="4"/>
  <c r="P366" i="4"/>
  <c r="O366" i="4"/>
  <c r="N366" i="4"/>
  <c r="M366" i="4"/>
  <c r="L366" i="4"/>
  <c r="K366" i="4"/>
  <c r="J366" i="4"/>
  <c r="I366" i="4"/>
  <c r="G366" i="4"/>
  <c r="F366" i="4"/>
  <c r="Q365" i="4"/>
  <c r="P365" i="4"/>
  <c r="O365" i="4"/>
  <c r="N365" i="4"/>
  <c r="M365" i="4"/>
  <c r="L365" i="4"/>
  <c r="K365" i="4"/>
  <c r="J365" i="4"/>
  <c r="I365" i="4"/>
  <c r="G365" i="4"/>
  <c r="F365" i="4"/>
  <c r="Q364" i="4"/>
  <c r="P364" i="4"/>
  <c r="O364" i="4"/>
  <c r="N364" i="4"/>
  <c r="M364" i="4"/>
  <c r="L364" i="4"/>
  <c r="K364" i="4"/>
  <c r="J364" i="4"/>
  <c r="I364" i="4"/>
  <c r="G364" i="4"/>
  <c r="F364" i="4"/>
  <c r="Q363" i="4"/>
  <c r="P363" i="4"/>
  <c r="O363" i="4"/>
  <c r="N363" i="4"/>
  <c r="M363" i="4"/>
  <c r="L363" i="4"/>
  <c r="K363" i="4"/>
  <c r="J363" i="4"/>
  <c r="I363" i="4"/>
  <c r="H363" i="4"/>
  <c r="G363" i="4"/>
  <c r="F363" i="4"/>
  <c r="Q362" i="4"/>
  <c r="P362" i="4"/>
  <c r="O362" i="4"/>
  <c r="N362" i="4"/>
  <c r="M362" i="4"/>
  <c r="L362" i="4"/>
  <c r="K362" i="4"/>
  <c r="J362" i="4"/>
  <c r="I362" i="4"/>
  <c r="G362" i="4"/>
  <c r="F362" i="4"/>
  <c r="Q361" i="4"/>
  <c r="P361" i="4"/>
  <c r="O361" i="4"/>
  <c r="N361" i="4"/>
  <c r="M361" i="4"/>
  <c r="L361" i="4"/>
  <c r="K361" i="4"/>
  <c r="J361" i="4"/>
  <c r="I361" i="4"/>
  <c r="G361" i="4"/>
  <c r="F361" i="4"/>
  <c r="Q360" i="4"/>
  <c r="P360" i="4"/>
  <c r="O360" i="4"/>
  <c r="N360" i="4"/>
  <c r="M360" i="4"/>
  <c r="L360" i="4"/>
  <c r="K360" i="4"/>
  <c r="J360" i="4"/>
  <c r="I360" i="4"/>
  <c r="G360" i="4"/>
  <c r="F360" i="4"/>
  <c r="Q359" i="4"/>
  <c r="P359" i="4"/>
  <c r="O359" i="4"/>
  <c r="N359" i="4"/>
  <c r="M359" i="4"/>
  <c r="L359" i="4"/>
  <c r="K359" i="4"/>
  <c r="J359" i="4"/>
  <c r="I359" i="4"/>
  <c r="G359" i="4"/>
  <c r="F359" i="4"/>
  <c r="Q358" i="4"/>
  <c r="P358" i="4"/>
  <c r="O358" i="4"/>
  <c r="N358" i="4"/>
  <c r="M358" i="4"/>
  <c r="L358" i="4"/>
  <c r="K358" i="4"/>
  <c r="J358" i="4"/>
  <c r="I358" i="4"/>
  <c r="G358" i="4"/>
  <c r="F358" i="4"/>
  <c r="Q357" i="4"/>
  <c r="P357" i="4"/>
  <c r="O357" i="4"/>
  <c r="N357" i="4"/>
  <c r="M357" i="4"/>
  <c r="L357" i="4"/>
  <c r="K357" i="4"/>
  <c r="J357" i="4"/>
  <c r="I357" i="4"/>
  <c r="G357" i="4"/>
  <c r="F357" i="4"/>
  <c r="Q356" i="4"/>
  <c r="P356" i="4"/>
  <c r="O356" i="4"/>
  <c r="N356" i="4"/>
  <c r="M356" i="4"/>
  <c r="L356" i="4"/>
  <c r="K356" i="4"/>
  <c r="J356" i="4"/>
  <c r="I356" i="4"/>
  <c r="G356" i="4"/>
  <c r="F356" i="4"/>
  <c r="Q355" i="4"/>
  <c r="P355" i="4"/>
  <c r="O355" i="4"/>
  <c r="N355" i="4"/>
  <c r="M355" i="4"/>
  <c r="L355" i="4"/>
  <c r="K355" i="4"/>
  <c r="J355" i="4"/>
  <c r="I355" i="4"/>
  <c r="G355" i="4"/>
  <c r="F355" i="4"/>
  <c r="Q354" i="4"/>
  <c r="P354" i="4"/>
  <c r="O354" i="4"/>
  <c r="N354" i="4"/>
  <c r="M354" i="4"/>
  <c r="L354" i="4"/>
  <c r="K354" i="4"/>
  <c r="J354" i="4"/>
  <c r="I354" i="4"/>
  <c r="G354" i="4"/>
  <c r="F354" i="4"/>
  <c r="Q353" i="4"/>
  <c r="P353" i="4"/>
  <c r="O353" i="4"/>
  <c r="N353" i="4"/>
  <c r="M353" i="4"/>
  <c r="L353" i="4"/>
  <c r="K353" i="4"/>
  <c r="J353" i="4"/>
  <c r="I353" i="4"/>
  <c r="G353" i="4"/>
  <c r="F353" i="4"/>
  <c r="Q352" i="4"/>
  <c r="P352" i="4"/>
  <c r="O352" i="4"/>
  <c r="N352" i="4"/>
  <c r="M352" i="4"/>
  <c r="L352" i="4"/>
  <c r="K352" i="4"/>
  <c r="J352" i="4"/>
  <c r="I352" i="4"/>
  <c r="G352" i="4"/>
  <c r="F352" i="4"/>
  <c r="Q351" i="4"/>
  <c r="P351" i="4"/>
  <c r="O351" i="4"/>
  <c r="N351" i="4"/>
  <c r="M351" i="4"/>
  <c r="L351" i="4"/>
  <c r="K351" i="4"/>
  <c r="J351" i="4"/>
  <c r="I351" i="4"/>
  <c r="G351" i="4"/>
  <c r="F351" i="4"/>
  <c r="Q350" i="4"/>
  <c r="P350" i="4"/>
  <c r="O350" i="4"/>
  <c r="N350" i="4"/>
  <c r="M350" i="4"/>
  <c r="L350" i="4"/>
  <c r="K350" i="4"/>
  <c r="J350" i="4"/>
  <c r="I350" i="4"/>
  <c r="G350" i="4"/>
  <c r="F350" i="4"/>
  <c r="Q349" i="4"/>
  <c r="P349" i="4"/>
  <c r="O349" i="4"/>
  <c r="N349" i="4"/>
  <c r="M349" i="4"/>
  <c r="L349" i="4"/>
  <c r="K349" i="4"/>
  <c r="J349" i="4"/>
  <c r="I349" i="4"/>
  <c r="G349" i="4"/>
  <c r="F349" i="4"/>
  <c r="Q348" i="4"/>
  <c r="P348" i="4"/>
  <c r="O348" i="4"/>
  <c r="N348" i="4"/>
  <c r="M348" i="4"/>
  <c r="L348" i="4"/>
  <c r="K348" i="4"/>
  <c r="J348" i="4"/>
  <c r="I348" i="4"/>
  <c r="G348" i="4"/>
  <c r="F348" i="4"/>
  <c r="Q347" i="4"/>
  <c r="P347" i="4"/>
  <c r="O347" i="4"/>
  <c r="N347" i="4"/>
  <c r="M347" i="4"/>
  <c r="L347" i="4"/>
  <c r="K347" i="4"/>
  <c r="J347" i="4"/>
  <c r="I347" i="4"/>
  <c r="G347" i="4"/>
  <c r="F347" i="4"/>
  <c r="Q346" i="4"/>
  <c r="P346" i="4"/>
  <c r="O346" i="4"/>
  <c r="N346" i="4"/>
  <c r="M346" i="4"/>
  <c r="L346" i="4"/>
  <c r="K346" i="4"/>
  <c r="J346" i="4"/>
  <c r="I346" i="4"/>
  <c r="G346" i="4"/>
  <c r="F346" i="4"/>
  <c r="Q345" i="4"/>
  <c r="P345" i="4"/>
  <c r="O345" i="4"/>
  <c r="N345" i="4"/>
  <c r="M345" i="4"/>
  <c r="L345" i="4"/>
  <c r="K345" i="4"/>
  <c r="J345" i="4"/>
  <c r="I345" i="4"/>
  <c r="G345" i="4"/>
  <c r="F345" i="4"/>
  <c r="Q344" i="4"/>
  <c r="P344" i="4"/>
  <c r="O344" i="4"/>
  <c r="N344" i="4"/>
  <c r="M344" i="4"/>
  <c r="L344" i="4"/>
  <c r="K344" i="4"/>
  <c r="J344" i="4"/>
  <c r="I344" i="4"/>
  <c r="G344" i="4"/>
  <c r="F344" i="4"/>
  <c r="Q343" i="4"/>
  <c r="P343" i="4"/>
  <c r="O343" i="4"/>
  <c r="N343" i="4"/>
  <c r="M343" i="4"/>
  <c r="L343" i="4"/>
  <c r="K343" i="4"/>
  <c r="J343" i="4"/>
  <c r="I343" i="4"/>
  <c r="G343" i="4"/>
  <c r="F343" i="4"/>
  <c r="Q342" i="4"/>
  <c r="P342" i="4"/>
  <c r="O342" i="4"/>
  <c r="N342" i="4"/>
  <c r="M342" i="4"/>
  <c r="L342" i="4"/>
  <c r="K342" i="4"/>
  <c r="J342" i="4"/>
  <c r="I342" i="4"/>
  <c r="G342" i="4"/>
  <c r="F342" i="4"/>
  <c r="Q341" i="4"/>
  <c r="P341" i="4"/>
  <c r="O341" i="4"/>
  <c r="N341" i="4"/>
  <c r="M341" i="4"/>
  <c r="L341" i="4"/>
  <c r="K341" i="4"/>
  <c r="J341" i="4"/>
  <c r="I341" i="4"/>
  <c r="G341" i="4"/>
  <c r="F341" i="4"/>
  <c r="Q340" i="4"/>
  <c r="P340" i="4"/>
  <c r="O340" i="4"/>
  <c r="N340" i="4"/>
  <c r="M340" i="4"/>
  <c r="L340" i="4"/>
  <c r="K340" i="4"/>
  <c r="J340" i="4"/>
  <c r="I340" i="4"/>
  <c r="G340" i="4"/>
  <c r="F340" i="4"/>
  <c r="Q339" i="4"/>
  <c r="P339" i="4"/>
  <c r="O339" i="4"/>
  <c r="N339" i="4"/>
  <c r="M339" i="4"/>
  <c r="L339" i="4"/>
  <c r="K339" i="4"/>
  <c r="J339" i="4"/>
  <c r="I339" i="4"/>
  <c r="G339" i="4"/>
  <c r="F339" i="4"/>
  <c r="Q338" i="4"/>
  <c r="P338" i="4"/>
  <c r="O338" i="4"/>
  <c r="N338" i="4"/>
  <c r="M338" i="4"/>
  <c r="L338" i="4"/>
  <c r="K338" i="4"/>
  <c r="J338" i="4"/>
  <c r="I338" i="4"/>
  <c r="G338" i="4"/>
  <c r="F338" i="4"/>
  <c r="Q337" i="4"/>
  <c r="P337" i="4"/>
  <c r="O337" i="4"/>
  <c r="N337" i="4"/>
  <c r="M337" i="4"/>
  <c r="R337" i="4" s="1"/>
  <c r="L337" i="4"/>
  <c r="K337" i="4"/>
  <c r="J337" i="4"/>
  <c r="I337" i="4"/>
  <c r="G337" i="4"/>
  <c r="F337" i="4"/>
  <c r="Q336" i="4"/>
  <c r="P336" i="4"/>
  <c r="O336" i="4"/>
  <c r="N336" i="4"/>
  <c r="M336" i="4"/>
  <c r="L336" i="4"/>
  <c r="K336" i="4"/>
  <c r="J336" i="4"/>
  <c r="I336" i="4"/>
  <c r="G336" i="4"/>
  <c r="F336" i="4"/>
  <c r="Q335" i="4"/>
  <c r="P335" i="4"/>
  <c r="O335" i="4"/>
  <c r="N335" i="4"/>
  <c r="M335" i="4"/>
  <c r="L335" i="4"/>
  <c r="K335" i="4"/>
  <c r="J335" i="4"/>
  <c r="I335" i="4"/>
  <c r="G335" i="4"/>
  <c r="F335" i="4"/>
  <c r="Q334" i="4"/>
  <c r="P334" i="4"/>
  <c r="O334" i="4"/>
  <c r="N334" i="4"/>
  <c r="M334" i="4"/>
  <c r="L334" i="4"/>
  <c r="K334" i="4"/>
  <c r="J334" i="4"/>
  <c r="I334" i="4"/>
  <c r="G334" i="4"/>
  <c r="F334" i="4"/>
  <c r="Q333" i="4"/>
  <c r="P333" i="4"/>
  <c r="O333" i="4"/>
  <c r="N333" i="4"/>
  <c r="M333" i="4"/>
  <c r="L333" i="4"/>
  <c r="K333" i="4"/>
  <c r="J333" i="4"/>
  <c r="I333" i="4"/>
  <c r="G333" i="4"/>
  <c r="F333" i="4"/>
  <c r="Q332" i="4"/>
  <c r="P332" i="4"/>
  <c r="O332" i="4"/>
  <c r="N332" i="4"/>
  <c r="M332" i="4"/>
  <c r="L332" i="4"/>
  <c r="K332" i="4"/>
  <c r="J332" i="4"/>
  <c r="I332" i="4"/>
  <c r="G332" i="4"/>
  <c r="F332" i="4"/>
  <c r="Q331" i="4"/>
  <c r="P331" i="4"/>
  <c r="O331" i="4"/>
  <c r="N331" i="4"/>
  <c r="M331" i="4"/>
  <c r="L331" i="4"/>
  <c r="K331" i="4"/>
  <c r="J331" i="4"/>
  <c r="I331" i="4"/>
  <c r="G331" i="4"/>
  <c r="F331" i="4"/>
  <c r="Q330" i="4"/>
  <c r="P330" i="4"/>
  <c r="O330" i="4"/>
  <c r="N330" i="4"/>
  <c r="M330" i="4"/>
  <c r="L330" i="4"/>
  <c r="K330" i="4"/>
  <c r="J330" i="4"/>
  <c r="I330" i="4"/>
  <c r="G330" i="4"/>
  <c r="F330" i="4"/>
  <c r="Q329" i="4"/>
  <c r="P329" i="4"/>
  <c r="O329" i="4"/>
  <c r="N329" i="4"/>
  <c r="M329" i="4"/>
  <c r="L329" i="4"/>
  <c r="K329" i="4"/>
  <c r="J329" i="4"/>
  <c r="I329" i="4"/>
  <c r="G329" i="4"/>
  <c r="F329" i="4"/>
  <c r="Q328" i="4"/>
  <c r="P328" i="4"/>
  <c r="O328" i="4"/>
  <c r="N328" i="4"/>
  <c r="M328" i="4"/>
  <c r="L328" i="4"/>
  <c r="K328" i="4"/>
  <c r="J328" i="4"/>
  <c r="I328" i="4"/>
  <c r="G328" i="4"/>
  <c r="F328" i="4"/>
  <c r="Q327" i="4"/>
  <c r="P327" i="4"/>
  <c r="O327" i="4"/>
  <c r="N327" i="4"/>
  <c r="M327" i="4"/>
  <c r="L327" i="4"/>
  <c r="K327" i="4"/>
  <c r="J327" i="4"/>
  <c r="I327" i="4"/>
  <c r="G327" i="4"/>
  <c r="F327" i="4"/>
  <c r="Q326" i="4"/>
  <c r="P326" i="4"/>
  <c r="O326" i="4"/>
  <c r="N326" i="4"/>
  <c r="M326" i="4"/>
  <c r="L326" i="4"/>
  <c r="K326" i="4"/>
  <c r="J326" i="4"/>
  <c r="I326" i="4"/>
  <c r="G326" i="4"/>
  <c r="F326" i="4"/>
  <c r="Q325" i="4"/>
  <c r="P325" i="4"/>
  <c r="O325" i="4"/>
  <c r="N325" i="4"/>
  <c r="M325" i="4"/>
  <c r="L325" i="4"/>
  <c r="K325" i="4"/>
  <c r="J325" i="4"/>
  <c r="I325" i="4"/>
  <c r="G325" i="4"/>
  <c r="F325" i="4"/>
  <c r="Q324" i="4"/>
  <c r="P324" i="4"/>
  <c r="O324" i="4"/>
  <c r="N324" i="4"/>
  <c r="M324" i="4"/>
  <c r="L324" i="4"/>
  <c r="K324" i="4"/>
  <c r="J324" i="4"/>
  <c r="I324" i="4"/>
  <c r="G324" i="4"/>
  <c r="F324" i="4"/>
  <c r="Q323" i="4"/>
  <c r="P323" i="4"/>
  <c r="O323" i="4"/>
  <c r="N323" i="4"/>
  <c r="M323" i="4"/>
  <c r="L323" i="4"/>
  <c r="K323" i="4"/>
  <c r="J323" i="4"/>
  <c r="I323" i="4"/>
  <c r="G323" i="4"/>
  <c r="F323" i="4"/>
  <c r="Q322" i="4"/>
  <c r="P322" i="4"/>
  <c r="O322" i="4"/>
  <c r="N322" i="4"/>
  <c r="M322" i="4"/>
  <c r="L322" i="4"/>
  <c r="K322" i="4"/>
  <c r="J322" i="4"/>
  <c r="I322" i="4"/>
  <c r="G322" i="4"/>
  <c r="F322" i="4"/>
  <c r="Q321" i="4"/>
  <c r="P321" i="4"/>
  <c r="O321" i="4"/>
  <c r="N321" i="4"/>
  <c r="M321" i="4"/>
  <c r="L321" i="4"/>
  <c r="K321" i="4"/>
  <c r="J321" i="4"/>
  <c r="I321" i="4"/>
  <c r="G321" i="4"/>
  <c r="F321" i="4"/>
  <c r="Q320" i="4"/>
  <c r="P320" i="4"/>
  <c r="O320" i="4"/>
  <c r="N320" i="4"/>
  <c r="M320" i="4"/>
  <c r="L320" i="4"/>
  <c r="K320" i="4"/>
  <c r="J320" i="4"/>
  <c r="I320" i="4"/>
  <c r="H320" i="4"/>
  <c r="G320" i="4"/>
  <c r="F320" i="4"/>
  <c r="Q319" i="4"/>
  <c r="P319" i="4"/>
  <c r="O319" i="4"/>
  <c r="N319" i="4"/>
  <c r="M319" i="4"/>
  <c r="L319" i="4"/>
  <c r="K319" i="4"/>
  <c r="J319" i="4"/>
  <c r="I319" i="4"/>
  <c r="G319" i="4"/>
  <c r="F319" i="4"/>
  <c r="Q318" i="4"/>
  <c r="P318" i="4"/>
  <c r="O318" i="4"/>
  <c r="N318" i="4"/>
  <c r="M318" i="4"/>
  <c r="L318" i="4"/>
  <c r="K318" i="4"/>
  <c r="J318" i="4"/>
  <c r="I318" i="4"/>
  <c r="G318" i="4"/>
  <c r="F318" i="4"/>
  <c r="Q317" i="4"/>
  <c r="P317" i="4"/>
  <c r="O317" i="4"/>
  <c r="N317" i="4"/>
  <c r="M317" i="4"/>
  <c r="L317" i="4"/>
  <c r="K317" i="4"/>
  <c r="J317" i="4"/>
  <c r="I317" i="4"/>
  <c r="G317" i="4"/>
  <c r="F317" i="4"/>
  <c r="Q316" i="4"/>
  <c r="P316" i="4"/>
  <c r="O316" i="4"/>
  <c r="N316" i="4"/>
  <c r="M316" i="4"/>
  <c r="L316" i="4"/>
  <c r="K316" i="4"/>
  <c r="J316" i="4"/>
  <c r="I316" i="4"/>
  <c r="G316" i="4"/>
  <c r="F316" i="4"/>
  <c r="Q315" i="4"/>
  <c r="P315" i="4"/>
  <c r="O315" i="4"/>
  <c r="N315" i="4"/>
  <c r="M315" i="4"/>
  <c r="L315" i="4"/>
  <c r="K315" i="4"/>
  <c r="J315" i="4"/>
  <c r="I315" i="4"/>
  <c r="G315" i="4"/>
  <c r="F315" i="4"/>
  <c r="Q314" i="4"/>
  <c r="P314" i="4"/>
  <c r="O314" i="4"/>
  <c r="N314" i="4"/>
  <c r="M314" i="4"/>
  <c r="L314" i="4"/>
  <c r="K314" i="4"/>
  <c r="J314" i="4"/>
  <c r="I314" i="4"/>
  <c r="G314" i="4"/>
  <c r="F314" i="4"/>
  <c r="Q313" i="4"/>
  <c r="P313" i="4"/>
  <c r="O313" i="4"/>
  <c r="N313" i="4"/>
  <c r="M313" i="4"/>
  <c r="L313" i="4"/>
  <c r="K313" i="4"/>
  <c r="J313" i="4"/>
  <c r="I313" i="4"/>
  <c r="G313" i="4"/>
  <c r="F313" i="4"/>
  <c r="Q312" i="4"/>
  <c r="P312" i="4"/>
  <c r="O312" i="4"/>
  <c r="N312" i="4"/>
  <c r="M312" i="4"/>
  <c r="L312" i="4"/>
  <c r="K312" i="4"/>
  <c r="J312" i="4"/>
  <c r="I312" i="4"/>
  <c r="U312" i="4" s="1"/>
  <c r="G312" i="4"/>
  <c r="F312" i="4"/>
  <c r="Q311" i="4"/>
  <c r="P311" i="4"/>
  <c r="O311" i="4"/>
  <c r="N311" i="4"/>
  <c r="M311" i="4"/>
  <c r="L311" i="4"/>
  <c r="K311" i="4"/>
  <c r="J311" i="4"/>
  <c r="I311" i="4"/>
  <c r="G311" i="4"/>
  <c r="F311" i="4"/>
  <c r="Q310" i="4"/>
  <c r="P310" i="4"/>
  <c r="O310" i="4"/>
  <c r="N310" i="4"/>
  <c r="M310" i="4"/>
  <c r="L310" i="4"/>
  <c r="K310" i="4"/>
  <c r="J310" i="4"/>
  <c r="I310" i="4"/>
  <c r="G310" i="4"/>
  <c r="F310" i="4"/>
  <c r="Q309" i="4"/>
  <c r="P309" i="4"/>
  <c r="O309" i="4"/>
  <c r="N309" i="4"/>
  <c r="M309" i="4"/>
  <c r="L309" i="4"/>
  <c r="K309" i="4"/>
  <c r="J309" i="4"/>
  <c r="I309" i="4"/>
  <c r="G309" i="4"/>
  <c r="F309" i="4"/>
  <c r="Q308" i="4"/>
  <c r="P308" i="4"/>
  <c r="O308" i="4"/>
  <c r="N308" i="4"/>
  <c r="M308" i="4"/>
  <c r="L308" i="4"/>
  <c r="K308" i="4"/>
  <c r="J308" i="4"/>
  <c r="I308" i="4"/>
  <c r="G308" i="4"/>
  <c r="F308" i="4"/>
  <c r="Q307" i="4"/>
  <c r="P307" i="4"/>
  <c r="O307" i="4"/>
  <c r="N307" i="4"/>
  <c r="M307" i="4"/>
  <c r="L307" i="4"/>
  <c r="K307" i="4"/>
  <c r="J307" i="4"/>
  <c r="I307" i="4"/>
  <c r="G307" i="4"/>
  <c r="F307" i="4"/>
  <c r="Q306" i="4"/>
  <c r="P306" i="4"/>
  <c r="O306" i="4"/>
  <c r="N306" i="4"/>
  <c r="M306" i="4"/>
  <c r="L306" i="4"/>
  <c r="K306" i="4"/>
  <c r="J306" i="4"/>
  <c r="I306" i="4"/>
  <c r="G306" i="4"/>
  <c r="F306" i="4"/>
  <c r="Q305" i="4"/>
  <c r="P305" i="4"/>
  <c r="O305" i="4"/>
  <c r="N305" i="4"/>
  <c r="M305" i="4"/>
  <c r="L305" i="4"/>
  <c r="K305" i="4"/>
  <c r="J305" i="4"/>
  <c r="I305" i="4"/>
  <c r="G305" i="4"/>
  <c r="F305" i="4"/>
  <c r="Q304" i="4"/>
  <c r="P304" i="4"/>
  <c r="O304" i="4"/>
  <c r="N304" i="4"/>
  <c r="M304" i="4"/>
  <c r="L304" i="4"/>
  <c r="K304" i="4"/>
  <c r="J304" i="4"/>
  <c r="I304" i="4"/>
  <c r="U304" i="4" s="1"/>
  <c r="G304" i="4"/>
  <c r="F304" i="4"/>
  <c r="Q303" i="4"/>
  <c r="P303" i="4"/>
  <c r="O303" i="4"/>
  <c r="N303" i="4"/>
  <c r="M303" i="4"/>
  <c r="L303" i="4"/>
  <c r="K303" i="4"/>
  <c r="J303" i="4"/>
  <c r="I303" i="4"/>
  <c r="G303" i="4"/>
  <c r="F303" i="4"/>
  <c r="Q302" i="4"/>
  <c r="P302" i="4"/>
  <c r="O302" i="4"/>
  <c r="N302" i="4"/>
  <c r="M302" i="4"/>
  <c r="L302" i="4"/>
  <c r="K302" i="4"/>
  <c r="J302" i="4"/>
  <c r="I302" i="4"/>
  <c r="G302" i="4"/>
  <c r="F302" i="4"/>
  <c r="Q301" i="4"/>
  <c r="P301" i="4"/>
  <c r="O301" i="4"/>
  <c r="N301" i="4"/>
  <c r="M301" i="4"/>
  <c r="L301" i="4"/>
  <c r="K301" i="4"/>
  <c r="J301" i="4"/>
  <c r="I301" i="4"/>
  <c r="G301" i="4"/>
  <c r="F301" i="4"/>
  <c r="Q300" i="4"/>
  <c r="P300" i="4"/>
  <c r="O300" i="4"/>
  <c r="N300" i="4"/>
  <c r="M300" i="4"/>
  <c r="L300" i="4"/>
  <c r="K300" i="4"/>
  <c r="J300" i="4"/>
  <c r="I300" i="4"/>
  <c r="G300" i="4"/>
  <c r="F300" i="4"/>
  <c r="Q299" i="4"/>
  <c r="P299" i="4"/>
  <c r="O299" i="4"/>
  <c r="N299" i="4"/>
  <c r="R299" i="4" s="1"/>
  <c r="M299" i="4"/>
  <c r="L299" i="4"/>
  <c r="K299" i="4"/>
  <c r="J299" i="4"/>
  <c r="I299" i="4"/>
  <c r="G299" i="4"/>
  <c r="F299" i="4"/>
  <c r="Q298" i="4"/>
  <c r="P298" i="4"/>
  <c r="O298" i="4"/>
  <c r="N298" i="4"/>
  <c r="M298" i="4"/>
  <c r="L298" i="4"/>
  <c r="K298" i="4"/>
  <c r="J298" i="4"/>
  <c r="I298" i="4"/>
  <c r="G298" i="4"/>
  <c r="F298" i="4"/>
  <c r="Q297" i="4"/>
  <c r="P297" i="4"/>
  <c r="O297" i="4"/>
  <c r="N297" i="4"/>
  <c r="M297" i="4"/>
  <c r="L297" i="4"/>
  <c r="K297" i="4"/>
  <c r="J297" i="4"/>
  <c r="I297" i="4"/>
  <c r="G297" i="4"/>
  <c r="F297" i="4"/>
  <c r="Q296" i="4"/>
  <c r="P296" i="4"/>
  <c r="O296" i="4"/>
  <c r="N296" i="4"/>
  <c r="M296" i="4"/>
  <c r="L296" i="4"/>
  <c r="K296" i="4"/>
  <c r="J296" i="4"/>
  <c r="I296" i="4"/>
  <c r="G296" i="4"/>
  <c r="F296" i="4"/>
  <c r="Q295" i="4"/>
  <c r="P295" i="4"/>
  <c r="O295" i="4"/>
  <c r="N295" i="4"/>
  <c r="M295" i="4"/>
  <c r="L295" i="4"/>
  <c r="K295" i="4"/>
  <c r="J295" i="4"/>
  <c r="I295" i="4"/>
  <c r="G295" i="4"/>
  <c r="F295" i="4"/>
  <c r="Q294" i="4"/>
  <c r="P294" i="4"/>
  <c r="O294" i="4"/>
  <c r="N294" i="4"/>
  <c r="M294" i="4"/>
  <c r="L294" i="4"/>
  <c r="K294" i="4"/>
  <c r="J294" i="4"/>
  <c r="I294" i="4"/>
  <c r="G294" i="4"/>
  <c r="F294" i="4"/>
  <c r="Q293" i="4"/>
  <c r="P293" i="4"/>
  <c r="O293" i="4"/>
  <c r="N293" i="4"/>
  <c r="M293" i="4"/>
  <c r="L293" i="4"/>
  <c r="K293" i="4"/>
  <c r="J293" i="4"/>
  <c r="I293" i="4"/>
  <c r="G293" i="4"/>
  <c r="F293" i="4"/>
  <c r="Q292" i="4"/>
  <c r="P292" i="4"/>
  <c r="O292" i="4"/>
  <c r="N292" i="4"/>
  <c r="M292" i="4"/>
  <c r="L292" i="4"/>
  <c r="K292" i="4"/>
  <c r="J292" i="4"/>
  <c r="I292" i="4"/>
  <c r="G292" i="4"/>
  <c r="F292" i="4"/>
  <c r="Q291" i="4"/>
  <c r="P291" i="4"/>
  <c r="O291" i="4"/>
  <c r="N291" i="4"/>
  <c r="M291" i="4"/>
  <c r="L291" i="4"/>
  <c r="K291" i="4"/>
  <c r="J291" i="4"/>
  <c r="I291" i="4"/>
  <c r="G291" i="4"/>
  <c r="F291" i="4"/>
  <c r="Q290" i="4"/>
  <c r="P290" i="4"/>
  <c r="O290" i="4"/>
  <c r="N290" i="4"/>
  <c r="M290" i="4"/>
  <c r="L290" i="4"/>
  <c r="K290" i="4"/>
  <c r="J290" i="4"/>
  <c r="I290" i="4"/>
  <c r="G290" i="4"/>
  <c r="F290" i="4"/>
  <c r="Q289" i="4"/>
  <c r="P289" i="4"/>
  <c r="O289" i="4"/>
  <c r="N289" i="4"/>
  <c r="M289" i="4"/>
  <c r="L289" i="4"/>
  <c r="K289" i="4"/>
  <c r="J289" i="4"/>
  <c r="I289" i="4"/>
  <c r="G289" i="4"/>
  <c r="F289" i="4"/>
  <c r="Q288" i="4"/>
  <c r="P288" i="4"/>
  <c r="O288" i="4"/>
  <c r="N288" i="4"/>
  <c r="M288" i="4"/>
  <c r="L288" i="4"/>
  <c r="K288" i="4"/>
  <c r="J288" i="4"/>
  <c r="I288" i="4"/>
  <c r="G288" i="4"/>
  <c r="F288" i="4"/>
  <c r="Q287" i="4"/>
  <c r="P287" i="4"/>
  <c r="O287" i="4"/>
  <c r="N287" i="4"/>
  <c r="M287" i="4"/>
  <c r="L287" i="4"/>
  <c r="K287" i="4"/>
  <c r="J287" i="4"/>
  <c r="I287" i="4"/>
  <c r="G287" i="4"/>
  <c r="F287" i="4"/>
  <c r="Q286" i="4"/>
  <c r="P286" i="4"/>
  <c r="O286" i="4"/>
  <c r="N286" i="4"/>
  <c r="M286" i="4"/>
  <c r="L286" i="4"/>
  <c r="K286" i="4"/>
  <c r="J286" i="4"/>
  <c r="I286" i="4"/>
  <c r="G286" i="4"/>
  <c r="F286" i="4"/>
  <c r="Q285" i="4"/>
  <c r="P285" i="4"/>
  <c r="O285" i="4"/>
  <c r="N285" i="4"/>
  <c r="M285" i="4"/>
  <c r="L285" i="4"/>
  <c r="K285" i="4"/>
  <c r="J285" i="4"/>
  <c r="I285" i="4"/>
  <c r="G285" i="4"/>
  <c r="F285" i="4"/>
  <c r="Q284" i="4"/>
  <c r="P284" i="4"/>
  <c r="O284" i="4"/>
  <c r="N284" i="4"/>
  <c r="M284" i="4"/>
  <c r="R284" i="4" s="1"/>
  <c r="L284" i="4"/>
  <c r="K284" i="4"/>
  <c r="J284" i="4"/>
  <c r="I284" i="4"/>
  <c r="G284" i="4"/>
  <c r="F284" i="4"/>
  <c r="Q283" i="4"/>
  <c r="P283" i="4"/>
  <c r="O283" i="4"/>
  <c r="N283" i="4"/>
  <c r="M283" i="4"/>
  <c r="L283" i="4"/>
  <c r="K283" i="4"/>
  <c r="J283" i="4"/>
  <c r="I283" i="4"/>
  <c r="G283" i="4"/>
  <c r="F283" i="4"/>
  <c r="Q282" i="4"/>
  <c r="P282" i="4"/>
  <c r="O282" i="4"/>
  <c r="N282" i="4"/>
  <c r="M282" i="4"/>
  <c r="L282" i="4"/>
  <c r="K282" i="4"/>
  <c r="J282" i="4"/>
  <c r="I282" i="4"/>
  <c r="G282" i="4"/>
  <c r="F282" i="4"/>
  <c r="Q281" i="4"/>
  <c r="P281" i="4"/>
  <c r="O281" i="4"/>
  <c r="N281" i="4"/>
  <c r="M281" i="4"/>
  <c r="L281" i="4"/>
  <c r="K281" i="4"/>
  <c r="J281" i="4"/>
  <c r="I281" i="4"/>
  <c r="G281" i="4"/>
  <c r="F281" i="4"/>
  <c r="Q280" i="4"/>
  <c r="P280" i="4"/>
  <c r="O280" i="4"/>
  <c r="N280" i="4"/>
  <c r="M280" i="4"/>
  <c r="L280" i="4"/>
  <c r="K280" i="4"/>
  <c r="J280" i="4"/>
  <c r="I280" i="4"/>
  <c r="G280" i="4"/>
  <c r="F280" i="4"/>
  <c r="Q279" i="4"/>
  <c r="P279" i="4"/>
  <c r="O279" i="4"/>
  <c r="N279" i="4"/>
  <c r="M279" i="4"/>
  <c r="L279" i="4"/>
  <c r="K279" i="4"/>
  <c r="J279" i="4"/>
  <c r="I279" i="4"/>
  <c r="G279" i="4"/>
  <c r="F279" i="4"/>
  <c r="Q278" i="4"/>
  <c r="P278" i="4"/>
  <c r="O278" i="4"/>
  <c r="N278" i="4"/>
  <c r="M278" i="4"/>
  <c r="L278" i="4"/>
  <c r="K278" i="4"/>
  <c r="J278" i="4"/>
  <c r="I278" i="4"/>
  <c r="G278" i="4"/>
  <c r="F278" i="4"/>
  <c r="Q277" i="4"/>
  <c r="P277" i="4"/>
  <c r="O277" i="4"/>
  <c r="N277" i="4"/>
  <c r="M277" i="4"/>
  <c r="L277" i="4"/>
  <c r="K277" i="4"/>
  <c r="J277" i="4"/>
  <c r="I277" i="4"/>
  <c r="G277" i="4"/>
  <c r="F277" i="4"/>
  <c r="Q276" i="4"/>
  <c r="P276" i="4"/>
  <c r="O276" i="4"/>
  <c r="N276" i="4"/>
  <c r="M276" i="4"/>
  <c r="L276" i="4"/>
  <c r="K276" i="4"/>
  <c r="J276" i="4"/>
  <c r="I276" i="4"/>
  <c r="G276" i="4"/>
  <c r="F276" i="4"/>
  <c r="Q275" i="4"/>
  <c r="P275" i="4"/>
  <c r="O275" i="4"/>
  <c r="N275" i="4"/>
  <c r="M275" i="4"/>
  <c r="L275" i="4"/>
  <c r="K275" i="4"/>
  <c r="J275" i="4"/>
  <c r="I275" i="4"/>
  <c r="G275" i="4"/>
  <c r="F275" i="4"/>
  <c r="Q274" i="4"/>
  <c r="P274" i="4"/>
  <c r="O274" i="4"/>
  <c r="N274" i="4"/>
  <c r="M274" i="4"/>
  <c r="L274" i="4"/>
  <c r="K274" i="4"/>
  <c r="J274" i="4"/>
  <c r="I274" i="4"/>
  <c r="G274" i="4"/>
  <c r="F274" i="4"/>
  <c r="Q273" i="4"/>
  <c r="P273" i="4"/>
  <c r="O273" i="4"/>
  <c r="N273" i="4"/>
  <c r="M273" i="4"/>
  <c r="L273" i="4"/>
  <c r="K273" i="4"/>
  <c r="J273" i="4"/>
  <c r="I273" i="4"/>
  <c r="G273" i="4"/>
  <c r="F273" i="4"/>
  <c r="Q272" i="4"/>
  <c r="P272" i="4"/>
  <c r="O272" i="4"/>
  <c r="N272" i="4"/>
  <c r="M272" i="4"/>
  <c r="L272" i="4"/>
  <c r="K272" i="4"/>
  <c r="J272" i="4"/>
  <c r="I272" i="4"/>
  <c r="G272" i="4"/>
  <c r="F272" i="4"/>
  <c r="Q271" i="4"/>
  <c r="P271" i="4"/>
  <c r="O271" i="4"/>
  <c r="N271" i="4"/>
  <c r="M271" i="4"/>
  <c r="L271" i="4"/>
  <c r="K271" i="4"/>
  <c r="J271" i="4"/>
  <c r="I271" i="4"/>
  <c r="G271" i="4"/>
  <c r="F271" i="4"/>
  <c r="Q270" i="4"/>
  <c r="P270" i="4"/>
  <c r="O270" i="4"/>
  <c r="N270" i="4"/>
  <c r="M270" i="4"/>
  <c r="L270" i="4"/>
  <c r="K270" i="4"/>
  <c r="J270" i="4"/>
  <c r="I270" i="4"/>
  <c r="G270" i="4"/>
  <c r="F270" i="4"/>
  <c r="Q269" i="4"/>
  <c r="P269" i="4"/>
  <c r="O269" i="4"/>
  <c r="N269" i="4"/>
  <c r="M269" i="4"/>
  <c r="L269" i="4"/>
  <c r="K269" i="4"/>
  <c r="J269" i="4"/>
  <c r="I269" i="4"/>
  <c r="G269" i="4"/>
  <c r="F269" i="4"/>
  <c r="Q268" i="4"/>
  <c r="P268" i="4"/>
  <c r="O268" i="4"/>
  <c r="N268" i="4"/>
  <c r="M268" i="4"/>
  <c r="L268" i="4"/>
  <c r="K268" i="4"/>
  <c r="J268" i="4"/>
  <c r="I268" i="4"/>
  <c r="G268" i="4"/>
  <c r="F268" i="4"/>
  <c r="Q267" i="4"/>
  <c r="P267" i="4"/>
  <c r="O267" i="4"/>
  <c r="N267" i="4"/>
  <c r="M267" i="4"/>
  <c r="L267" i="4"/>
  <c r="K267" i="4"/>
  <c r="J267" i="4"/>
  <c r="I267" i="4"/>
  <c r="G267" i="4"/>
  <c r="F267" i="4"/>
  <c r="Q266" i="4"/>
  <c r="P266" i="4"/>
  <c r="O266" i="4"/>
  <c r="N266" i="4"/>
  <c r="M266" i="4"/>
  <c r="L266" i="4"/>
  <c r="K266" i="4"/>
  <c r="J266" i="4"/>
  <c r="I266" i="4"/>
  <c r="G266" i="4"/>
  <c r="F266" i="4"/>
  <c r="Q265" i="4"/>
  <c r="P265" i="4"/>
  <c r="O265" i="4"/>
  <c r="N265" i="4"/>
  <c r="M265" i="4"/>
  <c r="L265" i="4"/>
  <c r="K265" i="4"/>
  <c r="J265" i="4"/>
  <c r="I265" i="4"/>
  <c r="G265" i="4"/>
  <c r="F265" i="4"/>
  <c r="Q264" i="4"/>
  <c r="P264" i="4"/>
  <c r="O264" i="4"/>
  <c r="N264" i="4"/>
  <c r="M264" i="4"/>
  <c r="L264" i="4"/>
  <c r="K264" i="4"/>
  <c r="J264" i="4"/>
  <c r="I264" i="4"/>
  <c r="H264" i="4"/>
  <c r="G264" i="4"/>
  <c r="F264" i="4"/>
  <c r="Q263" i="4"/>
  <c r="P263" i="4"/>
  <c r="O263" i="4"/>
  <c r="N263" i="4"/>
  <c r="M263" i="4"/>
  <c r="L263" i="4"/>
  <c r="K263" i="4"/>
  <c r="J263" i="4"/>
  <c r="I263" i="4"/>
  <c r="G263" i="4"/>
  <c r="F263" i="4"/>
  <c r="Q262" i="4"/>
  <c r="P262" i="4"/>
  <c r="O262" i="4"/>
  <c r="N262" i="4"/>
  <c r="M262" i="4"/>
  <c r="L262" i="4"/>
  <c r="K262" i="4"/>
  <c r="J262" i="4"/>
  <c r="I262" i="4"/>
  <c r="G262" i="4"/>
  <c r="F262" i="4"/>
  <c r="Q261" i="4"/>
  <c r="P261" i="4"/>
  <c r="O261" i="4"/>
  <c r="N261" i="4"/>
  <c r="M261" i="4"/>
  <c r="L261" i="4"/>
  <c r="K261" i="4"/>
  <c r="J261" i="4"/>
  <c r="I261" i="4"/>
  <c r="G261" i="4"/>
  <c r="F261" i="4"/>
  <c r="Q260" i="4"/>
  <c r="P260" i="4"/>
  <c r="O260" i="4"/>
  <c r="N260" i="4"/>
  <c r="M260" i="4"/>
  <c r="L260" i="4"/>
  <c r="K260" i="4"/>
  <c r="J260" i="4"/>
  <c r="I260" i="4"/>
  <c r="G260" i="4"/>
  <c r="F260" i="4"/>
  <c r="Q259" i="4"/>
  <c r="P259" i="4"/>
  <c r="O259" i="4"/>
  <c r="N259" i="4"/>
  <c r="M259" i="4"/>
  <c r="L259" i="4"/>
  <c r="K259" i="4"/>
  <c r="J259" i="4"/>
  <c r="I259" i="4"/>
  <c r="G259" i="4"/>
  <c r="F259" i="4"/>
  <c r="Q258" i="4"/>
  <c r="P258" i="4"/>
  <c r="O258" i="4"/>
  <c r="N258" i="4"/>
  <c r="M258" i="4"/>
  <c r="L258" i="4"/>
  <c r="K258" i="4"/>
  <c r="J258" i="4"/>
  <c r="I258" i="4"/>
  <c r="G258" i="4"/>
  <c r="F258" i="4"/>
  <c r="Q257" i="4"/>
  <c r="P257" i="4"/>
  <c r="O257" i="4"/>
  <c r="N257" i="4"/>
  <c r="M257" i="4"/>
  <c r="L257" i="4"/>
  <c r="K257" i="4"/>
  <c r="J257" i="4"/>
  <c r="I257" i="4"/>
  <c r="G257" i="4"/>
  <c r="F257" i="4"/>
  <c r="Q256" i="4"/>
  <c r="P256" i="4"/>
  <c r="O256" i="4"/>
  <c r="N256" i="4"/>
  <c r="M256" i="4"/>
  <c r="L256" i="4"/>
  <c r="K256" i="4"/>
  <c r="J256" i="4"/>
  <c r="I256" i="4"/>
  <c r="G256" i="4"/>
  <c r="F256" i="4"/>
  <c r="Q255" i="4"/>
  <c r="P255" i="4"/>
  <c r="O255" i="4"/>
  <c r="N255" i="4"/>
  <c r="M255" i="4"/>
  <c r="L255" i="4"/>
  <c r="K255" i="4"/>
  <c r="J255" i="4"/>
  <c r="I255" i="4"/>
  <c r="G255" i="4"/>
  <c r="F255" i="4"/>
  <c r="Q254" i="4"/>
  <c r="P254" i="4"/>
  <c r="O254" i="4"/>
  <c r="N254" i="4"/>
  <c r="M254" i="4"/>
  <c r="L254" i="4"/>
  <c r="K254" i="4"/>
  <c r="J254" i="4"/>
  <c r="I254" i="4"/>
  <c r="G254" i="4"/>
  <c r="F254" i="4"/>
  <c r="Q253" i="4"/>
  <c r="P253" i="4"/>
  <c r="O253" i="4"/>
  <c r="N253" i="4"/>
  <c r="M253" i="4"/>
  <c r="L253" i="4"/>
  <c r="K253" i="4"/>
  <c r="J253" i="4"/>
  <c r="I253" i="4"/>
  <c r="G253" i="4"/>
  <c r="F253" i="4"/>
  <c r="Q252" i="4"/>
  <c r="P252" i="4"/>
  <c r="O252" i="4"/>
  <c r="N252" i="4"/>
  <c r="M252" i="4"/>
  <c r="L252" i="4"/>
  <c r="K252" i="4"/>
  <c r="J252" i="4"/>
  <c r="I252" i="4"/>
  <c r="G252" i="4"/>
  <c r="F252" i="4"/>
  <c r="Q251" i="4"/>
  <c r="P251" i="4"/>
  <c r="O251" i="4"/>
  <c r="N251" i="4"/>
  <c r="M251" i="4"/>
  <c r="L251" i="4"/>
  <c r="K251" i="4"/>
  <c r="J251" i="4"/>
  <c r="I251" i="4"/>
  <c r="G251" i="4"/>
  <c r="F251" i="4"/>
  <c r="Q250" i="4"/>
  <c r="P250" i="4"/>
  <c r="O250" i="4"/>
  <c r="N250" i="4"/>
  <c r="M250" i="4"/>
  <c r="L250" i="4"/>
  <c r="K250" i="4"/>
  <c r="J250" i="4"/>
  <c r="I250" i="4"/>
  <c r="G250" i="4"/>
  <c r="F250" i="4"/>
  <c r="Q249" i="4"/>
  <c r="P249" i="4"/>
  <c r="O249" i="4"/>
  <c r="N249" i="4"/>
  <c r="M249" i="4"/>
  <c r="L249" i="4"/>
  <c r="K249" i="4"/>
  <c r="J249" i="4"/>
  <c r="I249" i="4"/>
  <c r="G249" i="4"/>
  <c r="F249" i="4"/>
  <c r="Q248" i="4"/>
  <c r="P248" i="4"/>
  <c r="O248" i="4"/>
  <c r="N248" i="4"/>
  <c r="M248" i="4"/>
  <c r="L248" i="4"/>
  <c r="K248" i="4"/>
  <c r="J248" i="4"/>
  <c r="I248" i="4"/>
  <c r="G248" i="4"/>
  <c r="F248" i="4"/>
  <c r="Q247" i="4"/>
  <c r="P247" i="4"/>
  <c r="O247" i="4"/>
  <c r="N247" i="4"/>
  <c r="M247" i="4"/>
  <c r="L247" i="4"/>
  <c r="K247" i="4"/>
  <c r="J247" i="4"/>
  <c r="I247" i="4"/>
  <c r="G247" i="4"/>
  <c r="F247" i="4"/>
  <c r="Q246" i="4"/>
  <c r="P246" i="4"/>
  <c r="O246" i="4"/>
  <c r="N246" i="4"/>
  <c r="M246" i="4"/>
  <c r="L246" i="4"/>
  <c r="K246" i="4"/>
  <c r="J246" i="4"/>
  <c r="I246" i="4"/>
  <c r="G246" i="4"/>
  <c r="F246" i="4"/>
  <c r="Q245" i="4"/>
  <c r="P245" i="4"/>
  <c r="O245" i="4"/>
  <c r="N245" i="4"/>
  <c r="M245" i="4"/>
  <c r="L245" i="4"/>
  <c r="K245" i="4"/>
  <c r="J245" i="4"/>
  <c r="I245" i="4"/>
  <c r="U245" i="4" s="1"/>
  <c r="G245" i="4"/>
  <c r="F245" i="4"/>
  <c r="Q244" i="4"/>
  <c r="P244" i="4"/>
  <c r="O244" i="4"/>
  <c r="N244" i="4"/>
  <c r="R244" i="4" s="1"/>
  <c r="M244" i="4"/>
  <c r="L244" i="4"/>
  <c r="K244" i="4"/>
  <c r="J244" i="4"/>
  <c r="I244" i="4"/>
  <c r="G244" i="4"/>
  <c r="F244" i="4"/>
  <c r="Q243" i="4"/>
  <c r="P243" i="4"/>
  <c r="O243" i="4"/>
  <c r="N243" i="4"/>
  <c r="M243" i="4"/>
  <c r="L243" i="4"/>
  <c r="K243" i="4"/>
  <c r="J243" i="4"/>
  <c r="I243" i="4"/>
  <c r="G243" i="4"/>
  <c r="F243" i="4"/>
  <c r="Q242" i="4"/>
  <c r="P242" i="4"/>
  <c r="O242" i="4"/>
  <c r="N242" i="4"/>
  <c r="M242" i="4"/>
  <c r="L242" i="4"/>
  <c r="K242" i="4"/>
  <c r="J242" i="4"/>
  <c r="I242" i="4"/>
  <c r="G242" i="4"/>
  <c r="F242" i="4"/>
  <c r="Q241" i="4"/>
  <c r="P241" i="4"/>
  <c r="O241" i="4"/>
  <c r="N241" i="4"/>
  <c r="M241" i="4"/>
  <c r="L241" i="4"/>
  <c r="K241" i="4"/>
  <c r="J241" i="4"/>
  <c r="I241" i="4"/>
  <c r="G241" i="4"/>
  <c r="F241" i="4"/>
  <c r="Q240" i="4"/>
  <c r="P240" i="4"/>
  <c r="O240" i="4"/>
  <c r="N240" i="4"/>
  <c r="M240" i="4"/>
  <c r="L240" i="4"/>
  <c r="K240" i="4"/>
  <c r="J240" i="4"/>
  <c r="I240" i="4"/>
  <c r="G240" i="4"/>
  <c r="F240" i="4"/>
  <c r="Q239" i="4"/>
  <c r="P239" i="4"/>
  <c r="O239" i="4"/>
  <c r="N239" i="4"/>
  <c r="M239" i="4"/>
  <c r="L239" i="4"/>
  <c r="K239" i="4"/>
  <c r="J239" i="4"/>
  <c r="I239" i="4"/>
  <c r="G239" i="4"/>
  <c r="F239" i="4"/>
  <c r="Q238" i="4"/>
  <c r="P238" i="4"/>
  <c r="O238" i="4"/>
  <c r="N238" i="4"/>
  <c r="M238" i="4"/>
  <c r="L238" i="4"/>
  <c r="K238" i="4"/>
  <c r="J238" i="4"/>
  <c r="I238" i="4"/>
  <c r="G238" i="4"/>
  <c r="F238" i="4"/>
  <c r="Q237" i="4"/>
  <c r="P237" i="4"/>
  <c r="O237" i="4"/>
  <c r="N237" i="4"/>
  <c r="M237" i="4"/>
  <c r="L237" i="4"/>
  <c r="K237" i="4"/>
  <c r="J237" i="4"/>
  <c r="I237" i="4"/>
  <c r="G237" i="4"/>
  <c r="F237" i="4"/>
  <c r="Q236" i="4"/>
  <c r="P236" i="4"/>
  <c r="O236" i="4"/>
  <c r="N236" i="4"/>
  <c r="R236" i="4" s="1"/>
  <c r="M236" i="4"/>
  <c r="L236" i="4"/>
  <c r="K236" i="4"/>
  <c r="J236" i="4"/>
  <c r="I236" i="4"/>
  <c r="G236" i="4"/>
  <c r="F236" i="4"/>
  <c r="Q235" i="4"/>
  <c r="P235" i="4"/>
  <c r="O235" i="4"/>
  <c r="N235" i="4"/>
  <c r="M235" i="4"/>
  <c r="L235" i="4"/>
  <c r="K235" i="4"/>
  <c r="J235" i="4"/>
  <c r="I235" i="4"/>
  <c r="G235" i="4"/>
  <c r="F235" i="4"/>
  <c r="Q234" i="4"/>
  <c r="P234" i="4"/>
  <c r="O234" i="4"/>
  <c r="N234" i="4"/>
  <c r="M234" i="4"/>
  <c r="L234" i="4"/>
  <c r="K234" i="4"/>
  <c r="J234" i="4"/>
  <c r="I234" i="4"/>
  <c r="G234" i="4"/>
  <c r="F234" i="4"/>
  <c r="Q233" i="4"/>
  <c r="P233" i="4"/>
  <c r="O233" i="4"/>
  <c r="N233" i="4"/>
  <c r="M233" i="4"/>
  <c r="L233" i="4"/>
  <c r="K233" i="4"/>
  <c r="J233" i="4"/>
  <c r="I233" i="4"/>
  <c r="G233" i="4"/>
  <c r="F233" i="4"/>
  <c r="Q232" i="4"/>
  <c r="P232" i="4"/>
  <c r="O232" i="4"/>
  <c r="N232" i="4"/>
  <c r="M232" i="4"/>
  <c r="L232" i="4"/>
  <c r="K232" i="4"/>
  <c r="J232" i="4"/>
  <c r="I232" i="4"/>
  <c r="G232" i="4"/>
  <c r="F232" i="4"/>
  <c r="Q231" i="4"/>
  <c r="P231" i="4"/>
  <c r="O231" i="4"/>
  <c r="N231" i="4"/>
  <c r="M231" i="4"/>
  <c r="L231" i="4"/>
  <c r="K231" i="4"/>
  <c r="J231" i="4"/>
  <c r="I231" i="4"/>
  <c r="G231" i="4"/>
  <c r="F231" i="4"/>
  <c r="Q230" i="4"/>
  <c r="P230" i="4"/>
  <c r="O230" i="4"/>
  <c r="N230" i="4"/>
  <c r="R230" i="4" s="1"/>
  <c r="M230" i="4"/>
  <c r="L230" i="4"/>
  <c r="K230" i="4"/>
  <c r="J230" i="4"/>
  <c r="I230" i="4"/>
  <c r="G230" i="4"/>
  <c r="F230" i="4"/>
  <c r="Q229" i="4"/>
  <c r="P229" i="4"/>
  <c r="O229" i="4"/>
  <c r="N229" i="4"/>
  <c r="M229" i="4"/>
  <c r="L229" i="4"/>
  <c r="K229" i="4"/>
  <c r="J229" i="4"/>
  <c r="I229" i="4"/>
  <c r="G229" i="4"/>
  <c r="F229" i="4"/>
  <c r="Q228" i="4"/>
  <c r="P228" i="4"/>
  <c r="O228" i="4"/>
  <c r="N228" i="4"/>
  <c r="M228" i="4"/>
  <c r="L228" i="4"/>
  <c r="K228" i="4"/>
  <c r="J228" i="4"/>
  <c r="I228" i="4"/>
  <c r="G228" i="4"/>
  <c r="F228" i="4"/>
  <c r="Q227" i="4"/>
  <c r="P227" i="4"/>
  <c r="O227" i="4"/>
  <c r="N227" i="4"/>
  <c r="M227" i="4"/>
  <c r="L227" i="4"/>
  <c r="K227" i="4"/>
  <c r="J227" i="4"/>
  <c r="I227" i="4"/>
  <c r="G227" i="4"/>
  <c r="F227" i="4"/>
  <c r="Q226" i="4"/>
  <c r="P226" i="4"/>
  <c r="O226" i="4"/>
  <c r="N226" i="4"/>
  <c r="M226" i="4"/>
  <c r="L226" i="4"/>
  <c r="K226" i="4"/>
  <c r="J226" i="4"/>
  <c r="I226" i="4"/>
  <c r="G226" i="4"/>
  <c r="F226" i="4"/>
  <c r="Q225" i="4"/>
  <c r="P225" i="4"/>
  <c r="O225" i="4"/>
  <c r="N225" i="4"/>
  <c r="M225" i="4"/>
  <c r="L225" i="4"/>
  <c r="K225" i="4"/>
  <c r="J225" i="4"/>
  <c r="I225" i="4"/>
  <c r="G225" i="4"/>
  <c r="F225" i="4"/>
  <c r="Q224" i="4"/>
  <c r="P224" i="4"/>
  <c r="O224" i="4"/>
  <c r="N224" i="4"/>
  <c r="M224" i="4"/>
  <c r="L224" i="4"/>
  <c r="K224" i="4"/>
  <c r="J224" i="4"/>
  <c r="I224" i="4"/>
  <c r="G224" i="4"/>
  <c r="F224" i="4"/>
  <c r="Q223" i="4"/>
  <c r="P223" i="4"/>
  <c r="O223" i="4"/>
  <c r="N223" i="4"/>
  <c r="M223" i="4"/>
  <c r="R223" i="4" s="1"/>
  <c r="L223" i="4"/>
  <c r="K223" i="4"/>
  <c r="J223" i="4"/>
  <c r="I223" i="4"/>
  <c r="G223" i="4"/>
  <c r="F223" i="4"/>
  <c r="Q222" i="4"/>
  <c r="P222" i="4"/>
  <c r="O222" i="4"/>
  <c r="N222" i="4"/>
  <c r="M222" i="4"/>
  <c r="L222" i="4"/>
  <c r="K222" i="4"/>
  <c r="J222" i="4"/>
  <c r="I222" i="4"/>
  <c r="G222" i="4"/>
  <c r="F222" i="4"/>
  <c r="Q221" i="4"/>
  <c r="P221" i="4"/>
  <c r="O221" i="4"/>
  <c r="N221" i="4"/>
  <c r="M221" i="4"/>
  <c r="L221" i="4"/>
  <c r="K221" i="4"/>
  <c r="J221" i="4"/>
  <c r="I221" i="4"/>
  <c r="G221" i="4"/>
  <c r="F221" i="4"/>
  <c r="Q220" i="4"/>
  <c r="P220" i="4"/>
  <c r="O220" i="4"/>
  <c r="N220" i="4"/>
  <c r="M220" i="4"/>
  <c r="L220" i="4"/>
  <c r="K220" i="4"/>
  <c r="J220" i="4"/>
  <c r="I220" i="4"/>
  <c r="G220" i="4"/>
  <c r="F220" i="4"/>
  <c r="Q219" i="4"/>
  <c r="P219" i="4"/>
  <c r="O219" i="4"/>
  <c r="N219" i="4"/>
  <c r="M219" i="4"/>
  <c r="L219" i="4"/>
  <c r="K219" i="4"/>
  <c r="J219" i="4"/>
  <c r="I219" i="4"/>
  <c r="G219" i="4"/>
  <c r="F219" i="4"/>
  <c r="Q218" i="4"/>
  <c r="P218" i="4"/>
  <c r="O218" i="4"/>
  <c r="N218" i="4"/>
  <c r="M218" i="4"/>
  <c r="L218" i="4"/>
  <c r="K218" i="4"/>
  <c r="J218" i="4"/>
  <c r="I218" i="4"/>
  <c r="G218" i="4"/>
  <c r="F218" i="4"/>
  <c r="Q217" i="4"/>
  <c r="P217" i="4"/>
  <c r="O217" i="4"/>
  <c r="N217" i="4"/>
  <c r="M217" i="4"/>
  <c r="L217" i="4"/>
  <c r="K217" i="4"/>
  <c r="J217" i="4"/>
  <c r="I217" i="4"/>
  <c r="G217" i="4"/>
  <c r="F217" i="4"/>
  <c r="Q216" i="4"/>
  <c r="P216" i="4"/>
  <c r="O216" i="4"/>
  <c r="N216" i="4"/>
  <c r="M216" i="4"/>
  <c r="L216" i="4"/>
  <c r="K216" i="4"/>
  <c r="J216" i="4"/>
  <c r="I216" i="4"/>
  <c r="G216" i="4"/>
  <c r="F216" i="4"/>
  <c r="Q215" i="4"/>
  <c r="P215" i="4"/>
  <c r="O215" i="4"/>
  <c r="N215" i="4"/>
  <c r="M215" i="4"/>
  <c r="R215" i="4" s="1"/>
  <c r="L215" i="4"/>
  <c r="K215" i="4"/>
  <c r="J215" i="4"/>
  <c r="I215" i="4"/>
  <c r="G215" i="4"/>
  <c r="F215" i="4"/>
  <c r="Q214" i="4"/>
  <c r="P214" i="4"/>
  <c r="O214" i="4"/>
  <c r="N214" i="4"/>
  <c r="M214" i="4"/>
  <c r="L214" i="4"/>
  <c r="K214" i="4"/>
  <c r="J214" i="4"/>
  <c r="I214" i="4"/>
  <c r="G214" i="4"/>
  <c r="F214" i="4"/>
  <c r="Q213" i="4"/>
  <c r="P213" i="4"/>
  <c r="O213" i="4"/>
  <c r="N213" i="4"/>
  <c r="M213" i="4"/>
  <c r="L213" i="4"/>
  <c r="K213" i="4"/>
  <c r="J213" i="4"/>
  <c r="I213" i="4"/>
  <c r="G213" i="4"/>
  <c r="F213" i="4"/>
  <c r="Q212" i="4"/>
  <c r="P212" i="4"/>
  <c r="O212" i="4"/>
  <c r="N212" i="4"/>
  <c r="M212" i="4"/>
  <c r="L212" i="4"/>
  <c r="K212" i="4"/>
  <c r="J212" i="4"/>
  <c r="I212" i="4"/>
  <c r="G212" i="4"/>
  <c r="F212" i="4"/>
  <c r="Q211" i="4"/>
  <c r="P211" i="4"/>
  <c r="O211" i="4"/>
  <c r="N211" i="4"/>
  <c r="M211" i="4"/>
  <c r="L211" i="4"/>
  <c r="K211" i="4"/>
  <c r="J211" i="4"/>
  <c r="I211" i="4"/>
  <c r="G211" i="4"/>
  <c r="F211" i="4"/>
  <c r="Q210" i="4"/>
  <c r="P210" i="4"/>
  <c r="O210" i="4"/>
  <c r="N210" i="4"/>
  <c r="M210" i="4"/>
  <c r="L210" i="4"/>
  <c r="K210" i="4"/>
  <c r="J210" i="4"/>
  <c r="I210" i="4"/>
  <c r="G210" i="4"/>
  <c r="F210" i="4"/>
  <c r="Q209" i="4"/>
  <c r="P209" i="4"/>
  <c r="O209" i="4"/>
  <c r="N209" i="4"/>
  <c r="M209" i="4"/>
  <c r="L209" i="4"/>
  <c r="K209" i="4"/>
  <c r="J209" i="4"/>
  <c r="I209" i="4"/>
  <c r="G209" i="4"/>
  <c r="F209" i="4"/>
  <c r="Q208" i="4"/>
  <c r="P208" i="4"/>
  <c r="O208" i="4"/>
  <c r="N208" i="4"/>
  <c r="M208" i="4"/>
  <c r="L208" i="4"/>
  <c r="K208" i="4"/>
  <c r="J208" i="4"/>
  <c r="I208" i="4"/>
  <c r="G208" i="4"/>
  <c r="F208" i="4"/>
  <c r="Q207" i="4"/>
  <c r="P207" i="4"/>
  <c r="O207" i="4"/>
  <c r="N207" i="4"/>
  <c r="M207" i="4"/>
  <c r="L207" i="4"/>
  <c r="K207" i="4"/>
  <c r="J207" i="4"/>
  <c r="I207" i="4"/>
  <c r="G207" i="4"/>
  <c r="F207" i="4"/>
  <c r="Q206" i="4"/>
  <c r="P206" i="4"/>
  <c r="O206" i="4"/>
  <c r="N206" i="4"/>
  <c r="M206" i="4"/>
  <c r="L206" i="4"/>
  <c r="K206" i="4"/>
  <c r="J206" i="4"/>
  <c r="I206" i="4"/>
  <c r="G206" i="4"/>
  <c r="F206" i="4"/>
  <c r="Q205" i="4"/>
  <c r="P205" i="4"/>
  <c r="O205" i="4"/>
  <c r="N205" i="4"/>
  <c r="M205" i="4"/>
  <c r="L205" i="4"/>
  <c r="K205" i="4"/>
  <c r="J205" i="4"/>
  <c r="I205" i="4"/>
  <c r="G205" i="4"/>
  <c r="F205" i="4"/>
  <c r="Q204" i="4"/>
  <c r="P204" i="4"/>
  <c r="O204" i="4"/>
  <c r="N204" i="4"/>
  <c r="M204" i="4"/>
  <c r="L204" i="4"/>
  <c r="K204" i="4"/>
  <c r="J204" i="4"/>
  <c r="I204" i="4"/>
  <c r="G204" i="4"/>
  <c r="F204" i="4"/>
  <c r="Q203" i="4"/>
  <c r="P203" i="4"/>
  <c r="O203" i="4"/>
  <c r="N203" i="4"/>
  <c r="M203" i="4"/>
  <c r="L203" i="4"/>
  <c r="K203" i="4"/>
  <c r="J203" i="4"/>
  <c r="I203" i="4"/>
  <c r="G203" i="4"/>
  <c r="F203" i="4"/>
  <c r="Q202" i="4"/>
  <c r="P202" i="4"/>
  <c r="O202" i="4"/>
  <c r="N202" i="4"/>
  <c r="M202" i="4"/>
  <c r="L202" i="4"/>
  <c r="K202" i="4"/>
  <c r="J202" i="4"/>
  <c r="I202" i="4"/>
  <c r="G202" i="4"/>
  <c r="F202" i="4"/>
  <c r="Q201" i="4"/>
  <c r="P201" i="4"/>
  <c r="O201" i="4"/>
  <c r="N201" i="4"/>
  <c r="M201" i="4"/>
  <c r="L201" i="4"/>
  <c r="K201" i="4"/>
  <c r="J201" i="4"/>
  <c r="I201" i="4"/>
  <c r="G201" i="4"/>
  <c r="F201" i="4"/>
  <c r="Q200" i="4"/>
  <c r="P200" i="4"/>
  <c r="O200" i="4"/>
  <c r="N200" i="4"/>
  <c r="M200" i="4"/>
  <c r="L200" i="4"/>
  <c r="K200" i="4"/>
  <c r="J200" i="4"/>
  <c r="I200" i="4"/>
  <c r="G200" i="4"/>
  <c r="F200" i="4"/>
  <c r="Q199" i="4"/>
  <c r="P199" i="4"/>
  <c r="O199" i="4"/>
  <c r="N199" i="4"/>
  <c r="M199" i="4"/>
  <c r="L199" i="4"/>
  <c r="K199" i="4"/>
  <c r="J199" i="4"/>
  <c r="I199" i="4"/>
  <c r="G199" i="4"/>
  <c r="F199" i="4"/>
  <c r="Q198" i="4"/>
  <c r="P198" i="4"/>
  <c r="O198" i="4"/>
  <c r="N198" i="4"/>
  <c r="M198" i="4"/>
  <c r="L198" i="4"/>
  <c r="K198" i="4"/>
  <c r="J198" i="4"/>
  <c r="I198" i="4"/>
  <c r="G198" i="4"/>
  <c r="F198" i="4"/>
  <c r="Q197" i="4"/>
  <c r="P197" i="4"/>
  <c r="O197" i="4"/>
  <c r="N197" i="4"/>
  <c r="M197" i="4"/>
  <c r="L197" i="4"/>
  <c r="K197" i="4"/>
  <c r="J197" i="4"/>
  <c r="I197" i="4"/>
  <c r="G197" i="4"/>
  <c r="F197" i="4"/>
  <c r="Q196" i="4"/>
  <c r="P196" i="4"/>
  <c r="O196" i="4"/>
  <c r="N196" i="4"/>
  <c r="M196" i="4"/>
  <c r="L196" i="4"/>
  <c r="K196" i="4"/>
  <c r="J196" i="4"/>
  <c r="I196" i="4"/>
  <c r="G196" i="4"/>
  <c r="F196" i="4"/>
  <c r="Q195" i="4"/>
  <c r="P195" i="4"/>
  <c r="O195" i="4"/>
  <c r="N195" i="4"/>
  <c r="M195" i="4"/>
  <c r="L195" i="4"/>
  <c r="K195" i="4"/>
  <c r="J195" i="4"/>
  <c r="G195" i="4"/>
  <c r="F195" i="4"/>
  <c r="Q194" i="4"/>
  <c r="P194" i="4"/>
  <c r="O194" i="4"/>
  <c r="N194" i="4"/>
  <c r="M194" i="4"/>
  <c r="L194" i="4"/>
  <c r="K194" i="4"/>
  <c r="J194" i="4"/>
  <c r="I194" i="4"/>
  <c r="G194" i="4"/>
  <c r="F194" i="4"/>
  <c r="Q193" i="4"/>
  <c r="P193" i="4"/>
  <c r="O193" i="4"/>
  <c r="N193" i="4"/>
  <c r="M193" i="4"/>
  <c r="L193" i="4"/>
  <c r="K193" i="4"/>
  <c r="J193" i="4"/>
  <c r="I193" i="4"/>
  <c r="G193" i="4"/>
  <c r="F193" i="4"/>
  <c r="Q192" i="4"/>
  <c r="P192" i="4"/>
  <c r="O192" i="4"/>
  <c r="N192" i="4"/>
  <c r="M192" i="4"/>
  <c r="L192" i="4"/>
  <c r="K192" i="4"/>
  <c r="J192" i="4"/>
  <c r="I192" i="4"/>
  <c r="G192" i="4"/>
  <c r="F192" i="4"/>
  <c r="Q191" i="4"/>
  <c r="P191" i="4"/>
  <c r="O191" i="4"/>
  <c r="N191" i="4"/>
  <c r="M191" i="4"/>
  <c r="L191" i="4"/>
  <c r="K191" i="4"/>
  <c r="J191" i="4"/>
  <c r="I191" i="4"/>
  <c r="G191" i="4"/>
  <c r="F191" i="4"/>
  <c r="Q190" i="4"/>
  <c r="P190" i="4"/>
  <c r="O190" i="4"/>
  <c r="N190" i="4"/>
  <c r="M190" i="4"/>
  <c r="L190" i="4"/>
  <c r="K190" i="4"/>
  <c r="J190" i="4"/>
  <c r="I190" i="4"/>
  <c r="G190" i="4"/>
  <c r="F190" i="4"/>
  <c r="Q189" i="4"/>
  <c r="P189" i="4"/>
  <c r="O189" i="4"/>
  <c r="N189" i="4"/>
  <c r="M189" i="4"/>
  <c r="L189" i="4"/>
  <c r="K189" i="4"/>
  <c r="J189" i="4"/>
  <c r="I189" i="4"/>
  <c r="G189" i="4"/>
  <c r="F189" i="4"/>
  <c r="Q188" i="4"/>
  <c r="P188" i="4"/>
  <c r="O188" i="4"/>
  <c r="N188" i="4"/>
  <c r="M188" i="4"/>
  <c r="L188" i="4"/>
  <c r="K188" i="4"/>
  <c r="J188" i="4"/>
  <c r="I188" i="4"/>
  <c r="G188" i="4"/>
  <c r="F188" i="4"/>
  <c r="Q187" i="4"/>
  <c r="P187" i="4"/>
  <c r="O187" i="4"/>
  <c r="N187" i="4"/>
  <c r="M187" i="4"/>
  <c r="L187" i="4"/>
  <c r="K187" i="4"/>
  <c r="J187" i="4"/>
  <c r="I187" i="4"/>
  <c r="G187" i="4"/>
  <c r="F187" i="4"/>
  <c r="Q186" i="4"/>
  <c r="P186" i="4"/>
  <c r="O186" i="4"/>
  <c r="N186" i="4"/>
  <c r="M186" i="4"/>
  <c r="L186" i="4"/>
  <c r="K186" i="4"/>
  <c r="J186" i="4"/>
  <c r="I186" i="4"/>
  <c r="G186" i="4"/>
  <c r="F186" i="4"/>
  <c r="Q185" i="4"/>
  <c r="P185" i="4"/>
  <c r="O185" i="4"/>
  <c r="N185" i="4"/>
  <c r="R185" i="4" s="1"/>
  <c r="M185" i="4"/>
  <c r="L185" i="4"/>
  <c r="K185" i="4"/>
  <c r="J185" i="4"/>
  <c r="I185" i="4"/>
  <c r="G185" i="4"/>
  <c r="F185" i="4"/>
  <c r="Q184" i="4"/>
  <c r="P184" i="4"/>
  <c r="O184" i="4"/>
  <c r="N184" i="4"/>
  <c r="M184" i="4"/>
  <c r="L184" i="4"/>
  <c r="K184" i="4"/>
  <c r="J184" i="4"/>
  <c r="I184" i="4"/>
  <c r="G184" i="4"/>
  <c r="F184" i="4"/>
  <c r="Q183" i="4"/>
  <c r="P183" i="4"/>
  <c r="O183" i="4"/>
  <c r="N183" i="4"/>
  <c r="M183" i="4"/>
  <c r="L183" i="4"/>
  <c r="K183" i="4"/>
  <c r="J183" i="4"/>
  <c r="I183" i="4"/>
  <c r="G183" i="4"/>
  <c r="F183" i="4"/>
  <c r="Q182" i="4"/>
  <c r="P182" i="4"/>
  <c r="O182" i="4"/>
  <c r="N182" i="4"/>
  <c r="M182" i="4"/>
  <c r="L182" i="4"/>
  <c r="K182" i="4"/>
  <c r="J182" i="4"/>
  <c r="I182" i="4"/>
  <c r="G182" i="4"/>
  <c r="F182" i="4"/>
  <c r="Q181" i="4"/>
  <c r="P181" i="4"/>
  <c r="O181" i="4"/>
  <c r="N181" i="4"/>
  <c r="M181" i="4"/>
  <c r="L181" i="4"/>
  <c r="K181" i="4"/>
  <c r="J181" i="4"/>
  <c r="I181" i="4"/>
  <c r="G181" i="4"/>
  <c r="F181" i="4"/>
  <c r="Q180" i="4"/>
  <c r="P180" i="4"/>
  <c r="O180" i="4"/>
  <c r="N180" i="4"/>
  <c r="M180" i="4"/>
  <c r="L180" i="4"/>
  <c r="K180" i="4"/>
  <c r="J180" i="4"/>
  <c r="I180" i="4"/>
  <c r="G180" i="4"/>
  <c r="F180" i="4"/>
  <c r="Q179" i="4"/>
  <c r="P179" i="4"/>
  <c r="O179" i="4"/>
  <c r="N179" i="4"/>
  <c r="M179" i="4"/>
  <c r="L179" i="4"/>
  <c r="K179" i="4"/>
  <c r="J179" i="4"/>
  <c r="I179" i="4"/>
  <c r="G179" i="4"/>
  <c r="F179" i="4"/>
  <c r="Q178" i="4"/>
  <c r="P178" i="4"/>
  <c r="O178" i="4"/>
  <c r="N178" i="4"/>
  <c r="M178" i="4"/>
  <c r="L178" i="4"/>
  <c r="K178" i="4"/>
  <c r="J178" i="4"/>
  <c r="I178" i="4"/>
  <c r="G178" i="4"/>
  <c r="F178" i="4"/>
  <c r="Q177" i="4"/>
  <c r="P177" i="4"/>
  <c r="O177" i="4"/>
  <c r="N177" i="4"/>
  <c r="M177" i="4"/>
  <c r="L177" i="4"/>
  <c r="K177" i="4"/>
  <c r="J177" i="4"/>
  <c r="I177" i="4"/>
  <c r="G177" i="4"/>
  <c r="F177" i="4"/>
  <c r="Q176" i="4"/>
  <c r="P176" i="4"/>
  <c r="O176" i="4"/>
  <c r="N176" i="4"/>
  <c r="M176" i="4"/>
  <c r="L176" i="4"/>
  <c r="K176" i="4"/>
  <c r="J176" i="4"/>
  <c r="I176" i="4"/>
  <c r="U176" i="4" s="1"/>
  <c r="G176" i="4"/>
  <c r="F176" i="4"/>
  <c r="Q175" i="4"/>
  <c r="P175" i="4"/>
  <c r="O175" i="4"/>
  <c r="N175" i="4"/>
  <c r="M175" i="4"/>
  <c r="L175" i="4"/>
  <c r="K175" i="4"/>
  <c r="J175" i="4"/>
  <c r="I175" i="4"/>
  <c r="G175" i="4"/>
  <c r="F175" i="4"/>
  <c r="Q174" i="4"/>
  <c r="P174" i="4"/>
  <c r="O174" i="4"/>
  <c r="N174" i="4"/>
  <c r="M174" i="4"/>
  <c r="L174" i="4"/>
  <c r="K174" i="4"/>
  <c r="J174" i="4"/>
  <c r="I174" i="4"/>
  <c r="G174" i="4"/>
  <c r="F174" i="4"/>
  <c r="Q173" i="4"/>
  <c r="P173" i="4"/>
  <c r="O173" i="4"/>
  <c r="N173" i="4"/>
  <c r="M173" i="4"/>
  <c r="L173" i="4"/>
  <c r="K173" i="4"/>
  <c r="J173" i="4"/>
  <c r="I173" i="4"/>
  <c r="G173" i="4"/>
  <c r="F173" i="4"/>
  <c r="Q172" i="4"/>
  <c r="P172" i="4"/>
  <c r="O172" i="4"/>
  <c r="N172" i="4"/>
  <c r="M172" i="4"/>
  <c r="L172" i="4"/>
  <c r="K172" i="4"/>
  <c r="J172" i="4"/>
  <c r="I172" i="4"/>
  <c r="G172" i="4"/>
  <c r="F172" i="4"/>
  <c r="Q171" i="4"/>
  <c r="P171" i="4"/>
  <c r="O171" i="4"/>
  <c r="N171" i="4"/>
  <c r="M171" i="4"/>
  <c r="L171" i="4"/>
  <c r="K171" i="4"/>
  <c r="J171" i="4"/>
  <c r="I171" i="4"/>
  <c r="G171" i="4"/>
  <c r="F171" i="4"/>
  <c r="Q170" i="4"/>
  <c r="P170" i="4"/>
  <c r="O170" i="4"/>
  <c r="N170" i="4"/>
  <c r="M170" i="4"/>
  <c r="L170" i="4"/>
  <c r="K170" i="4"/>
  <c r="J170" i="4"/>
  <c r="I170" i="4"/>
  <c r="G170" i="4"/>
  <c r="F170" i="4"/>
  <c r="Q169" i="4"/>
  <c r="P169" i="4"/>
  <c r="O169" i="4"/>
  <c r="N169" i="4"/>
  <c r="M169" i="4"/>
  <c r="L169" i="4"/>
  <c r="K169" i="4"/>
  <c r="J169" i="4"/>
  <c r="I169" i="4"/>
  <c r="G169" i="4"/>
  <c r="F169" i="4"/>
  <c r="Q168" i="4"/>
  <c r="P168" i="4"/>
  <c r="O168" i="4"/>
  <c r="N168" i="4"/>
  <c r="M168" i="4"/>
  <c r="L168" i="4"/>
  <c r="K168" i="4"/>
  <c r="J168" i="4"/>
  <c r="I168" i="4"/>
  <c r="G168" i="4"/>
  <c r="F168" i="4"/>
  <c r="Q167" i="4"/>
  <c r="P167" i="4"/>
  <c r="O167" i="4"/>
  <c r="N167" i="4"/>
  <c r="M167" i="4"/>
  <c r="L167" i="4"/>
  <c r="K167" i="4"/>
  <c r="J167" i="4"/>
  <c r="I167" i="4"/>
  <c r="G167" i="4"/>
  <c r="F167" i="4"/>
  <c r="Q166" i="4"/>
  <c r="P166" i="4"/>
  <c r="O166" i="4"/>
  <c r="N166" i="4"/>
  <c r="M166" i="4"/>
  <c r="L166" i="4"/>
  <c r="K166" i="4"/>
  <c r="J166" i="4"/>
  <c r="I166" i="4"/>
  <c r="G166" i="4"/>
  <c r="F166" i="4"/>
  <c r="Q165" i="4"/>
  <c r="P165" i="4"/>
  <c r="O165" i="4"/>
  <c r="N165" i="4"/>
  <c r="M165" i="4"/>
  <c r="L165" i="4"/>
  <c r="K165" i="4"/>
  <c r="J165" i="4"/>
  <c r="I165" i="4"/>
  <c r="G165" i="4"/>
  <c r="F165" i="4"/>
  <c r="Q164" i="4"/>
  <c r="P164" i="4"/>
  <c r="O164" i="4"/>
  <c r="N164" i="4"/>
  <c r="M164" i="4"/>
  <c r="L164" i="4"/>
  <c r="K164" i="4"/>
  <c r="J164" i="4"/>
  <c r="I164" i="4"/>
  <c r="G164" i="4"/>
  <c r="F164" i="4"/>
  <c r="Q163" i="4"/>
  <c r="P163" i="4"/>
  <c r="O163" i="4"/>
  <c r="N163" i="4"/>
  <c r="M163" i="4"/>
  <c r="L163" i="4"/>
  <c r="K163" i="4"/>
  <c r="J163" i="4"/>
  <c r="I163" i="4"/>
  <c r="G163" i="4"/>
  <c r="F163" i="4"/>
  <c r="Q162" i="4"/>
  <c r="P162" i="4"/>
  <c r="O162" i="4"/>
  <c r="N162" i="4"/>
  <c r="M162" i="4"/>
  <c r="L162" i="4"/>
  <c r="K162" i="4"/>
  <c r="J162" i="4"/>
  <c r="I162" i="4"/>
  <c r="G162" i="4"/>
  <c r="F162" i="4"/>
  <c r="Q161" i="4"/>
  <c r="P161" i="4"/>
  <c r="O161" i="4"/>
  <c r="N161" i="4"/>
  <c r="M161" i="4"/>
  <c r="L161" i="4"/>
  <c r="K161" i="4"/>
  <c r="J161" i="4"/>
  <c r="I161" i="4"/>
  <c r="G161" i="4"/>
  <c r="F161" i="4"/>
  <c r="Q160" i="4"/>
  <c r="P160" i="4"/>
  <c r="O160" i="4"/>
  <c r="N160" i="4"/>
  <c r="M160" i="4"/>
  <c r="L160" i="4"/>
  <c r="K160" i="4"/>
  <c r="J160" i="4"/>
  <c r="I160" i="4"/>
  <c r="G160" i="4"/>
  <c r="F160" i="4"/>
  <c r="Q159" i="4"/>
  <c r="P159" i="4"/>
  <c r="O159" i="4"/>
  <c r="N159" i="4"/>
  <c r="M159" i="4"/>
  <c r="L159" i="4"/>
  <c r="K159" i="4"/>
  <c r="J159" i="4"/>
  <c r="I159" i="4"/>
  <c r="G159" i="4"/>
  <c r="F159" i="4"/>
  <c r="Q158" i="4"/>
  <c r="P158" i="4"/>
  <c r="O158" i="4"/>
  <c r="N158" i="4"/>
  <c r="M158" i="4"/>
  <c r="L158" i="4"/>
  <c r="K158" i="4"/>
  <c r="J158" i="4"/>
  <c r="I158" i="4"/>
  <c r="G158" i="4"/>
  <c r="F158" i="4"/>
  <c r="Q157" i="4"/>
  <c r="P157" i="4"/>
  <c r="R157" i="4" s="1"/>
  <c r="O157" i="4"/>
  <c r="N157" i="4"/>
  <c r="M157" i="4"/>
  <c r="L157" i="4"/>
  <c r="K157" i="4"/>
  <c r="J157" i="4"/>
  <c r="I157" i="4"/>
  <c r="G157" i="4"/>
  <c r="F157" i="4"/>
  <c r="Q156" i="4"/>
  <c r="P156" i="4"/>
  <c r="O156" i="4"/>
  <c r="N156" i="4"/>
  <c r="M156" i="4"/>
  <c r="L156" i="4"/>
  <c r="K156" i="4"/>
  <c r="J156" i="4"/>
  <c r="I156" i="4"/>
  <c r="G156" i="4"/>
  <c r="F156" i="4"/>
  <c r="Q155" i="4"/>
  <c r="P155" i="4"/>
  <c r="O155" i="4"/>
  <c r="N155" i="4"/>
  <c r="M155" i="4"/>
  <c r="L155" i="4"/>
  <c r="K155" i="4"/>
  <c r="J155" i="4"/>
  <c r="I155" i="4"/>
  <c r="G155" i="4"/>
  <c r="F155" i="4"/>
  <c r="Q154" i="4"/>
  <c r="P154" i="4"/>
  <c r="O154" i="4"/>
  <c r="N154" i="4"/>
  <c r="M154" i="4"/>
  <c r="L154" i="4"/>
  <c r="K154" i="4"/>
  <c r="J154" i="4"/>
  <c r="I154" i="4"/>
  <c r="G154" i="4"/>
  <c r="F154" i="4"/>
  <c r="Q153" i="4"/>
  <c r="P153" i="4"/>
  <c r="O153" i="4"/>
  <c r="N153" i="4"/>
  <c r="M153" i="4"/>
  <c r="L153" i="4"/>
  <c r="K153" i="4"/>
  <c r="J153" i="4"/>
  <c r="I153" i="4"/>
  <c r="G153" i="4"/>
  <c r="F153" i="4"/>
  <c r="Q152" i="4"/>
  <c r="P152" i="4"/>
  <c r="O152" i="4"/>
  <c r="N152" i="4"/>
  <c r="M152" i="4"/>
  <c r="L152" i="4"/>
  <c r="K152" i="4"/>
  <c r="J152" i="4"/>
  <c r="G152" i="4"/>
  <c r="F152" i="4"/>
  <c r="Q151" i="4"/>
  <c r="P151" i="4"/>
  <c r="O151" i="4"/>
  <c r="N151" i="4"/>
  <c r="M151" i="4"/>
  <c r="L151" i="4"/>
  <c r="K151" i="4"/>
  <c r="J151" i="4"/>
  <c r="I151" i="4"/>
  <c r="G151" i="4"/>
  <c r="F151" i="4"/>
  <c r="Q150" i="4"/>
  <c r="P150" i="4"/>
  <c r="O150" i="4"/>
  <c r="N150" i="4"/>
  <c r="M150" i="4"/>
  <c r="L150" i="4"/>
  <c r="K150" i="4"/>
  <c r="J150" i="4"/>
  <c r="I150" i="4"/>
  <c r="G150" i="4"/>
  <c r="F150" i="4"/>
  <c r="Q149" i="4"/>
  <c r="P149" i="4"/>
  <c r="O149" i="4"/>
  <c r="N149" i="4"/>
  <c r="M149" i="4"/>
  <c r="L149" i="4"/>
  <c r="K149" i="4"/>
  <c r="J149" i="4"/>
  <c r="I149" i="4"/>
  <c r="U149" i="4" s="1"/>
  <c r="G149" i="4"/>
  <c r="F149" i="4"/>
  <c r="Q148" i="4"/>
  <c r="P148" i="4"/>
  <c r="O148" i="4"/>
  <c r="N148" i="4"/>
  <c r="M148" i="4"/>
  <c r="L148" i="4"/>
  <c r="K148" i="4"/>
  <c r="J148" i="4"/>
  <c r="I148" i="4"/>
  <c r="G148" i="4"/>
  <c r="F148" i="4"/>
  <c r="Q147" i="4"/>
  <c r="P147" i="4"/>
  <c r="O147" i="4"/>
  <c r="N147" i="4"/>
  <c r="M147" i="4"/>
  <c r="L147" i="4"/>
  <c r="K147" i="4"/>
  <c r="J147" i="4"/>
  <c r="I147" i="4"/>
  <c r="G147" i="4"/>
  <c r="F147" i="4"/>
  <c r="Q146" i="4"/>
  <c r="P146" i="4"/>
  <c r="O146" i="4"/>
  <c r="N146" i="4"/>
  <c r="M146" i="4"/>
  <c r="L146" i="4"/>
  <c r="K146" i="4"/>
  <c r="J146" i="4"/>
  <c r="I146" i="4"/>
  <c r="G146" i="4"/>
  <c r="F146" i="4"/>
  <c r="Q145" i="4"/>
  <c r="P145" i="4"/>
  <c r="O145" i="4"/>
  <c r="N145" i="4"/>
  <c r="M145" i="4"/>
  <c r="L145" i="4"/>
  <c r="K145" i="4"/>
  <c r="J145" i="4"/>
  <c r="I145" i="4"/>
  <c r="G145" i="4"/>
  <c r="F145" i="4"/>
  <c r="Q144" i="4"/>
  <c r="P144" i="4"/>
  <c r="O144" i="4"/>
  <c r="N144" i="4"/>
  <c r="M144" i="4"/>
  <c r="L144" i="4"/>
  <c r="K144" i="4"/>
  <c r="J144" i="4"/>
  <c r="I144" i="4"/>
  <c r="G144" i="4"/>
  <c r="F144" i="4"/>
  <c r="Q143" i="4"/>
  <c r="P143" i="4"/>
  <c r="O143" i="4"/>
  <c r="N143" i="4"/>
  <c r="M143" i="4"/>
  <c r="L143" i="4"/>
  <c r="K143" i="4"/>
  <c r="J143" i="4"/>
  <c r="I143" i="4"/>
  <c r="G143" i="4"/>
  <c r="F143" i="4"/>
  <c r="Q142" i="4"/>
  <c r="P142" i="4"/>
  <c r="O142" i="4"/>
  <c r="N142" i="4"/>
  <c r="M142" i="4"/>
  <c r="L142" i="4"/>
  <c r="K142" i="4"/>
  <c r="J142" i="4"/>
  <c r="I142" i="4"/>
  <c r="G142" i="4"/>
  <c r="F142" i="4"/>
  <c r="Q141" i="4"/>
  <c r="P141" i="4"/>
  <c r="O141" i="4"/>
  <c r="N141" i="4"/>
  <c r="M141" i="4"/>
  <c r="L141" i="4"/>
  <c r="K141" i="4"/>
  <c r="J141" i="4"/>
  <c r="I141" i="4"/>
  <c r="G141" i="4"/>
  <c r="F141" i="4"/>
  <c r="Q140" i="4"/>
  <c r="P140" i="4"/>
  <c r="O140" i="4"/>
  <c r="N140" i="4"/>
  <c r="M140" i="4"/>
  <c r="L140" i="4"/>
  <c r="K140" i="4"/>
  <c r="J140" i="4"/>
  <c r="I140" i="4"/>
  <c r="G140" i="4"/>
  <c r="F140" i="4"/>
  <c r="Q139" i="4"/>
  <c r="P139" i="4"/>
  <c r="O139" i="4"/>
  <c r="N139" i="4"/>
  <c r="M139" i="4"/>
  <c r="L139" i="4"/>
  <c r="K139" i="4"/>
  <c r="J139" i="4"/>
  <c r="I139" i="4"/>
  <c r="G139" i="4"/>
  <c r="F139" i="4"/>
  <c r="Q138" i="4"/>
  <c r="P138" i="4"/>
  <c r="O138" i="4"/>
  <c r="N138" i="4"/>
  <c r="M138" i="4"/>
  <c r="L138" i="4"/>
  <c r="K138" i="4"/>
  <c r="J138" i="4"/>
  <c r="I138" i="4"/>
  <c r="G138" i="4"/>
  <c r="F138" i="4"/>
  <c r="Q137" i="4"/>
  <c r="P137" i="4"/>
  <c r="O137" i="4"/>
  <c r="N137" i="4"/>
  <c r="M137" i="4"/>
  <c r="L137" i="4"/>
  <c r="K137" i="4"/>
  <c r="J137" i="4"/>
  <c r="I137" i="4"/>
  <c r="G137" i="4"/>
  <c r="F137" i="4"/>
  <c r="Q136" i="4"/>
  <c r="P136" i="4"/>
  <c r="O136" i="4"/>
  <c r="N136" i="4"/>
  <c r="M136" i="4"/>
  <c r="L136" i="4"/>
  <c r="K136" i="4"/>
  <c r="J136" i="4"/>
  <c r="I136" i="4"/>
  <c r="G136" i="4"/>
  <c r="F136" i="4"/>
  <c r="Q135" i="4"/>
  <c r="P135" i="4"/>
  <c r="O135" i="4"/>
  <c r="N135" i="4"/>
  <c r="M135" i="4"/>
  <c r="L135" i="4"/>
  <c r="K135" i="4"/>
  <c r="J135" i="4"/>
  <c r="I135" i="4"/>
  <c r="G135" i="4"/>
  <c r="F135" i="4"/>
  <c r="Q134" i="4"/>
  <c r="P134" i="4"/>
  <c r="O134" i="4"/>
  <c r="N134" i="4"/>
  <c r="M134" i="4"/>
  <c r="L134" i="4"/>
  <c r="K134" i="4"/>
  <c r="J134" i="4"/>
  <c r="I134" i="4"/>
  <c r="G134" i="4"/>
  <c r="F134" i="4"/>
  <c r="Q133" i="4"/>
  <c r="P133" i="4"/>
  <c r="O133" i="4"/>
  <c r="N133" i="4"/>
  <c r="M133" i="4"/>
  <c r="L133" i="4"/>
  <c r="K133" i="4"/>
  <c r="J133" i="4"/>
  <c r="I133" i="4"/>
  <c r="G133" i="4"/>
  <c r="F133" i="4"/>
  <c r="Q132" i="4"/>
  <c r="P132" i="4"/>
  <c r="O132" i="4"/>
  <c r="N132" i="4"/>
  <c r="M132" i="4"/>
  <c r="L132" i="4"/>
  <c r="K132" i="4"/>
  <c r="J132" i="4"/>
  <c r="I132" i="4"/>
  <c r="G132" i="4"/>
  <c r="F132" i="4"/>
  <c r="Q131" i="4"/>
  <c r="P131" i="4"/>
  <c r="O131" i="4"/>
  <c r="N131" i="4"/>
  <c r="M131" i="4"/>
  <c r="L131" i="4"/>
  <c r="K131" i="4"/>
  <c r="J131" i="4"/>
  <c r="I131" i="4"/>
  <c r="G131" i="4"/>
  <c r="F131" i="4"/>
  <c r="Q130" i="4"/>
  <c r="P130" i="4"/>
  <c r="O130" i="4"/>
  <c r="N130" i="4"/>
  <c r="M130" i="4"/>
  <c r="L130" i="4"/>
  <c r="K130" i="4"/>
  <c r="J130" i="4"/>
  <c r="I130" i="4"/>
  <c r="G130" i="4"/>
  <c r="F130" i="4"/>
  <c r="Q129" i="4"/>
  <c r="P129" i="4"/>
  <c r="O129" i="4"/>
  <c r="N129" i="4"/>
  <c r="M129" i="4"/>
  <c r="L129" i="4"/>
  <c r="K129" i="4"/>
  <c r="J129" i="4"/>
  <c r="I129" i="4"/>
  <c r="G129" i="4"/>
  <c r="F129" i="4"/>
  <c r="Q128" i="4"/>
  <c r="P128" i="4"/>
  <c r="O128" i="4"/>
  <c r="N128" i="4"/>
  <c r="M128" i="4"/>
  <c r="L128" i="4"/>
  <c r="K128" i="4"/>
  <c r="J128" i="4"/>
  <c r="I128" i="4"/>
  <c r="G128" i="4"/>
  <c r="F128" i="4"/>
  <c r="Q127" i="4"/>
  <c r="P127" i="4"/>
  <c r="O127" i="4"/>
  <c r="N127" i="4"/>
  <c r="M127" i="4"/>
  <c r="L127" i="4"/>
  <c r="K127" i="4"/>
  <c r="J127" i="4"/>
  <c r="I127" i="4"/>
  <c r="G127" i="4"/>
  <c r="F127" i="4"/>
  <c r="Q126" i="4"/>
  <c r="P126" i="4"/>
  <c r="O126" i="4"/>
  <c r="N126" i="4"/>
  <c r="M126" i="4"/>
  <c r="L126" i="4"/>
  <c r="K126" i="4"/>
  <c r="J126" i="4"/>
  <c r="I126" i="4"/>
  <c r="G126" i="4"/>
  <c r="F126" i="4"/>
  <c r="Q125" i="4"/>
  <c r="P125" i="4"/>
  <c r="O125" i="4"/>
  <c r="N125" i="4"/>
  <c r="M125" i="4"/>
  <c r="L125" i="4"/>
  <c r="K125" i="4"/>
  <c r="J125" i="4"/>
  <c r="I125" i="4"/>
  <c r="G125" i="4"/>
  <c r="F125" i="4"/>
  <c r="Q124" i="4"/>
  <c r="P124" i="4"/>
  <c r="O124" i="4"/>
  <c r="N124" i="4"/>
  <c r="M124" i="4"/>
  <c r="L124" i="4"/>
  <c r="K124" i="4"/>
  <c r="J124" i="4"/>
  <c r="I124" i="4"/>
  <c r="G124" i="4"/>
  <c r="F124" i="4"/>
  <c r="Q123" i="4"/>
  <c r="P123" i="4"/>
  <c r="O123" i="4"/>
  <c r="N123" i="4"/>
  <c r="M123" i="4"/>
  <c r="L123" i="4"/>
  <c r="K123" i="4"/>
  <c r="J123" i="4"/>
  <c r="I123" i="4"/>
  <c r="G123" i="4"/>
  <c r="F123" i="4"/>
  <c r="Q122" i="4"/>
  <c r="P122" i="4"/>
  <c r="O122" i="4"/>
  <c r="N122" i="4"/>
  <c r="M122" i="4"/>
  <c r="L122" i="4"/>
  <c r="K122" i="4"/>
  <c r="J122" i="4"/>
  <c r="I122" i="4"/>
  <c r="G122" i="4"/>
  <c r="F122" i="4"/>
  <c r="Q121" i="4"/>
  <c r="P121" i="4"/>
  <c r="O121" i="4"/>
  <c r="N121" i="4"/>
  <c r="M121" i="4"/>
  <c r="L121" i="4"/>
  <c r="K121" i="4"/>
  <c r="J121" i="4"/>
  <c r="I121" i="4"/>
  <c r="G121" i="4"/>
  <c r="F121" i="4"/>
  <c r="Q120" i="4"/>
  <c r="P120" i="4"/>
  <c r="O120" i="4"/>
  <c r="N120" i="4"/>
  <c r="M120" i="4"/>
  <c r="L120" i="4"/>
  <c r="K120" i="4"/>
  <c r="J120" i="4"/>
  <c r="I120" i="4"/>
  <c r="G120" i="4"/>
  <c r="F120" i="4"/>
  <c r="Q119" i="4"/>
  <c r="P119" i="4"/>
  <c r="O119" i="4"/>
  <c r="N119" i="4"/>
  <c r="M119" i="4"/>
  <c r="L119" i="4"/>
  <c r="K119" i="4"/>
  <c r="J119" i="4"/>
  <c r="I119" i="4"/>
  <c r="G119" i="4"/>
  <c r="F119" i="4"/>
  <c r="Q118" i="4"/>
  <c r="P118" i="4"/>
  <c r="O118" i="4"/>
  <c r="N118" i="4"/>
  <c r="M118" i="4"/>
  <c r="L118" i="4"/>
  <c r="K118" i="4"/>
  <c r="J118" i="4"/>
  <c r="I118" i="4"/>
  <c r="G118" i="4"/>
  <c r="F118" i="4"/>
  <c r="Q117" i="4"/>
  <c r="P117" i="4"/>
  <c r="O117" i="4"/>
  <c r="N117" i="4"/>
  <c r="M117" i="4"/>
  <c r="L117" i="4"/>
  <c r="K117" i="4"/>
  <c r="J117" i="4"/>
  <c r="I117" i="4"/>
  <c r="G117" i="4"/>
  <c r="F117" i="4"/>
  <c r="Q116" i="4"/>
  <c r="P116" i="4"/>
  <c r="O116" i="4"/>
  <c r="N116" i="4"/>
  <c r="M116" i="4"/>
  <c r="L116" i="4"/>
  <c r="K116" i="4"/>
  <c r="J116" i="4"/>
  <c r="I116" i="4"/>
  <c r="G116" i="4"/>
  <c r="F116" i="4"/>
  <c r="Q115" i="4"/>
  <c r="P115" i="4"/>
  <c r="O115" i="4"/>
  <c r="N115" i="4"/>
  <c r="M115" i="4"/>
  <c r="L115" i="4"/>
  <c r="K115" i="4"/>
  <c r="J115" i="4"/>
  <c r="I115" i="4"/>
  <c r="G115" i="4"/>
  <c r="F115" i="4"/>
  <c r="Q114" i="4"/>
  <c r="P114" i="4"/>
  <c r="O114" i="4"/>
  <c r="N114" i="4"/>
  <c r="M114" i="4"/>
  <c r="L114" i="4"/>
  <c r="K114" i="4"/>
  <c r="J114" i="4"/>
  <c r="I114" i="4"/>
  <c r="G114" i="4"/>
  <c r="F114" i="4"/>
  <c r="Q113" i="4"/>
  <c r="P113" i="4"/>
  <c r="O113" i="4"/>
  <c r="N113" i="4"/>
  <c r="M113" i="4"/>
  <c r="L113" i="4"/>
  <c r="K113" i="4"/>
  <c r="J113" i="4"/>
  <c r="I113" i="4"/>
  <c r="G113" i="4"/>
  <c r="F113" i="4"/>
  <c r="Q112" i="4"/>
  <c r="P112" i="4"/>
  <c r="O112" i="4"/>
  <c r="N112" i="4"/>
  <c r="M112" i="4"/>
  <c r="L112" i="4"/>
  <c r="K112" i="4"/>
  <c r="J112" i="4"/>
  <c r="I112" i="4"/>
  <c r="G112" i="4"/>
  <c r="F112" i="4"/>
  <c r="Q111" i="4"/>
  <c r="P111" i="4"/>
  <c r="O111" i="4"/>
  <c r="N111" i="4"/>
  <c r="M111" i="4"/>
  <c r="L111" i="4"/>
  <c r="K111" i="4"/>
  <c r="J111" i="4"/>
  <c r="I111" i="4"/>
  <c r="G111" i="4"/>
  <c r="F111" i="4"/>
  <c r="Q110" i="4"/>
  <c r="P110" i="4"/>
  <c r="O110" i="4"/>
  <c r="N110" i="4"/>
  <c r="M110" i="4"/>
  <c r="L110" i="4"/>
  <c r="K110" i="4"/>
  <c r="J110" i="4"/>
  <c r="I110" i="4"/>
  <c r="G110" i="4"/>
  <c r="F110" i="4"/>
  <c r="Q109" i="4"/>
  <c r="P109" i="4"/>
  <c r="O109" i="4"/>
  <c r="N109" i="4"/>
  <c r="M109" i="4"/>
  <c r="L109" i="4"/>
  <c r="K109" i="4"/>
  <c r="J109" i="4"/>
  <c r="I109" i="4"/>
  <c r="G109" i="4"/>
  <c r="F109" i="4"/>
  <c r="Q108" i="4"/>
  <c r="P108" i="4"/>
  <c r="O108" i="4"/>
  <c r="N108" i="4"/>
  <c r="M108" i="4"/>
  <c r="L108" i="4"/>
  <c r="K108" i="4"/>
  <c r="J108" i="4"/>
  <c r="I108" i="4"/>
  <c r="G108" i="4"/>
  <c r="F108" i="4"/>
  <c r="Q107" i="4"/>
  <c r="P107" i="4"/>
  <c r="O107" i="4"/>
  <c r="N107" i="4"/>
  <c r="M107" i="4"/>
  <c r="L107" i="4"/>
  <c r="K107" i="4"/>
  <c r="J107" i="4"/>
  <c r="I107" i="4"/>
  <c r="G107" i="4"/>
  <c r="F107" i="4"/>
  <c r="Q106" i="4"/>
  <c r="P106" i="4"/>
  <c r="O106" i="4"/>
  <c r="N106" i="4"/>
  <c r="M106" i="4"/>
  <c r="L106" i="4"/>
  <c r="K106" i="4"/>
  <c r="J106" i="4"/>
  <c r="I106" i="4"/>
  <c r="G106" i="4"/>
  <c r="F106" i="4"/>
  <c r="Q105" i="4"/>
  <c r="P105" i="4"/>
  <c r="O105" i="4"/>
  <c r="N105" i="4"/>
  <c r="M105" i="4"/>
  <c r="L105" i="4"/>
  <c r="K105" i="4"/>
  <c r="J105" i="4"/>
  <c r="I105" i="4"/>
  <c r="G105" i="4"/>
  <c r="F105" i="4"/>
  <c r="Q104" i="4"/>
  <c r="P104" i="4"/>
  <c r="O104" i="4"/>
  <c r="N104" i="4"/>
  <c r="M104" i="4"/>
  <c r="L104" i="4"/>
  <c r="K104" i="4"/>
  <c r="J104" i="4"/>
  <c r="I104" i="4"/>
  <c r="G104" i="4"/>
  <c r="F104" i="4"/>
  <c r="Q103" i="4"/>
  <c r="P103" i="4"/>
  <c r="O103" i="4"/>
  <c r="N103" i="4"/>
  <c r="M103" i="4"/>
  <c r="L103" i="4"/>
  <c r="K103" i="4"/>
  <c r="J103" i="4"/>
  <c r="I103" i="4"/>
  <c r="G103" i="4"/>
  <c r="F103" i="4"/>
  <c r="Q102" i="4"/>
  <c r="P102" i="4"/>
  <c r="O102" i="4"/>
  <c r="N102" i="4"/>
  <c r="M102" i="4"/>
  <c r="L102" i="4"/>
  <c r="K102" i="4"/>
  <c r="J102" i="4"/>
  <c r="I102" i="4"/>
  <c r="G102" i="4"/>
  <c r="F102" i="4"/>
  <c r="Q101" i="4"/>
  <c r="P101" i="4"/>
  <c r="O101" i="4"/>
  <c r="N101" i="4"/>
  <c r="M101" i="4"/>
  <c r="L101" i="4"/>
  <c r="K101" i="4"/>
  <c r="J101" i="4"/>
  <c r="I101" i="4"/>
  <c r="U101" i="4" s="1"/>
  <c r="G101" i="4"/>
  <c r="F101" i="4"/>
  <c r="Q100" i="4"/>
  <c r="P100" i="4"/>
  <c r="O100" i="4"/>
  <c r="N100" i="4"/>
  <c r="M100" i="4"/>
  <c r="L100" i="4"/>
  <c r="K100" i="4"/>
  <c r="J100" i="4"/>
  <c r="I100" i="4"/>
  <c r="G100" i="4"/>
  <c r="F100" i="4"/>
  <c r="Q99" i="4"/>
  <c r="P99" i="4"/>
  <c r="O99" i="4"/>
  <c r="N99" i="4"/>
  <c r="M99" i="4"/>
  <c r="L99" i="4"/>
  <c r="K99" i="4"/>
  <c r="J99" i="4"/>
  <c r="I99" i="4"/>
  <c r="G99" i="4"/>
  <c r="F99" i="4"/>
  <c r="Q98" i="4"/>
  <c r="P98" i="4"/>
  <c r="O98" i="4"/>
  <c r="N98" i="4"/>
  <c r="M98" i="4"/>
  <c r="L98" i="4"/>
  <c r="K98" i="4"/>
  <c r="J98" i="4"/>
  <c r="I98" i="4"/>
  <c r="G98" i="4"/>
  <c r="F98" i="4"/>
  <c r="Q97" i="4"/>
  <c r="P97" i="4"/>
  <c r="O97" i="4"/>
  <c r="N97" i="4"/>
  <c r="M97" i="4"/>
  <c r="L97" i="4"/>
  <c r="K97" i="4"/>
  <c r="J97" i="4"/>
  <c r="I97" i="4"/>
  <c r="G97" i="4"/>
  <c r="F97" i="4"/>
  <c r="Q96" i="4"/>
  <c r="P96" i="4"/>
  <c r="O96" i="4"/>
  <c r="N96" i="4"/>
  <c r="M96" i="4"/>
  <c r="L96" i="4"/>
  <c r="K96" i="4"/>
  <c r="J96" i="4"/>
  <c r="I96" i="4"/>
  <c r="G96" i="4"/>
  <c r="F96" i="4"/>
  <c r="Q95" i="4"/>
  <c r="P95" i="4"/>
  <c r="O95" i="4"/>
  <c r="N95" i="4"/>
  <c r="M95" i="4"/>
  <c r="L95" i="4"/>
  <c r="K95" i="4"/>
  <c r="J95" i="4"/>
  <c r="I95" i="4"/>
  <c r="G95" i="4"/>
  <c r="F95" i="4"/>
  <c r="Q94" i="4"/>
  <c r="P94" i="4"/>
  <c r="O94" i="4"/>
  <c r="N94" i="4"/>
  <c r="M94" i="4"/>
  <c r="L94" i="4"/>
  <c r="K94" i="4"/>
  <c r="J94" i="4"/>
  <c r="I94" i="4"/>
  <c r="G94" i="4"/>
  <c r="F94" i="4"/>
  <c r="Q93" i="4"/>
  <c r="P93" i="4"/>
  <c r="O93" i="4"/>
  <c r="R93" i="4" s="1"/>
  <c r="N93" i="4"/>
  <c r="M93" i="4"/>
  <c r="L93" i="4"/>
  <c r="K93" i="4"/>
  <c r="J93" i="4"/>
  <c r="I93" i="4"/>
  <c r="G93" i="4"/>
  <c r="F93" i="4"/>
  <c r="Q92" i="4"/>
  <c r="P92" i="4"/>
  <c r="O92" i="4"/>
  <c r="N92" i="4"/>
  <c r="M92" i="4"/>
  <c r="L92" i="4"/>
  <c r="K92" i="4"/>
  <c r="J92" i="4"/>
  <c r="I92" i="4"/>
  <c r="G92" i="4"/>
  <c r="F92" i="4"/>
  <c r="Q91" i="4"/>
  <c r="P91" i="4"/>
  <c r="O91" i="4"/>
  <c r="N91" i="4"/>
  <c r="M91" i="4"/>
  <c r="L91" i="4"/>
  <c r="K91" i="4"/>
  <c r="J91" i="4"/>
  <c r="I91" i="4"/>
  <c r="G91" i="4"/>
  <c r="F91" i="4"/>
  <c r="Q90" i="4"/>
  <c r="P90" i="4"/>
  <c r="O90" i="4"/>
  <c r="N90" i="4"/>
  <c r="M90" i="4"/>
  <c r="L90" i="4"/>
  <c r="K90" i="4"/>
  <c r="J90" i="4"/>
  <c r="I90" i="4"/>
  <c r="G90" i="4"/>
  <c r="F90" i="4"/>
  <c r="Q89" i="4"/>
  <c r="P89" i="4"/>
  <c r="O89" i="4"/>
  <c r="N89" i="4"/>
  <c r="M89" i="4"/>
  <c r="L89" i="4"/>
  <c r="K89" i="4"/>
  <c r="J89" i="4"/>
  <c r="I89" i="4"/>
  <c r="G89" i="4"/>
  <c r="F89" i="4"/>
  <c r="Q88" i="4"/>
  <c r="P88" i="4"/>
  <c r="O88" i="4"/>
  <c r="N88" i="4"/>
  <c r="M88" i="4"/>
  <c r="L88" i="4"/>
  <c r="K88" i="4"/>
  <c r="J88" i="4"/>
  <c r="I88" i="4"/>
  <c r="G88" i="4"/>
  <c r="F88" i="4"/>
  <c r="Q87" i="4"/>
  <c r="P87" i="4"/>
  <c r="O87" i="4"/>
  <c r="N87" i="4"/>
  <c r="M87" i="4"/>
  <c r="L87" i="4"/>
  <c r="K87" i="4"/>
  <c r="J87" i="4"/>
  <c r="I87" i="4"/>
  <c r="G87" i="4"/>
  <c r="F87" i="4"/>
  <c r="Q86" i="4"/>
  <c r="P86" i="4"/>
  <c r="O86" i="4"/>
  <c r="N86" i="4"/>
  <c r="M86" i="4"/>
  <c r="L86" i="4"/>
  <c r="K86" i="4"/>
  <c r="J86" i="4"/>
  <c r="I86" i="4"/>
  <c r="G86" i="4"/>
  <c r="F86" i="4"/>
  <c r="Q85" i="4"/>
  <c r="P85" i="4"/>
  <c r="O85" i="4"/>
  <c r="N85" i="4"/>
  <c r="M85" i="4"/>
  <c r="L85" i="4"/>
  <c r="K85" i="4"/>
  <c r="J85" i="4"/>
  <c r="I85" i="4"/>
  <c r="G85" i="4"/>
  <c r="F85" i="4"/>
  <c r="Q84" i="4"/>
  <c r="P84" i="4"/>
  <c r="O84" i="4"/>
  <c r="N84" i="4"/>
  <c r="M84" i="4"/>
  <c r="L84" i="4"/>
  <c r="K84" i="4"/>
  <c r="J84" i="4"/>
  <c r="I84" i="4"/>
  <c r="G84" i="4"/>
  <c r="F84" i="4"/>
  <c r="Q83" i="4"/>
  <c r="P83" i="4"/>
  <c r="O83" i="4"/>
  <c r="N83" i="4"/>
  <c r="M83" i="4"/>
  <c r="L83" i="4"/>
  <c r="K83" i="4"/>
  <c r="J83" i="4"/>
  <c r="I83" i="4"/>
  <c r="G83" i="4"/>
  <c r="F83" i="4"/>
  <c r="Q82" i="4"/>
  <c r="P82" i="4"/>
  <c r="O82" i="4"/>
  <c r="N82" i="4"/>
  <c r="M82" i="4"/>
  <c r="L82" i="4"/>
  <c r="K82" i="4"/>
  <c r="J82" i="4"/>
  <c r="I82" i="4"/>
  <c r="G82" i="4"/>
  <c r="F82" i="4"/>
  <c r="Q81" i="4"/>
  <c r="P81" i="4"/>
  <c r="O81" i="4"/>
  <c r="N81" i="4"/>
  <c r="M81" i="4"/>
  <c r="L81" i="4"/>
  <c r="K81" i="4"/>
  <c r="J81" i="4"/>
  <c r="I81" i="4"/>
  <c r="G81" i="4"/>
  <c r="F81" i="4"/>
  <c r="Q80" i="4"/>
  <c r="P80" i="4"/>
  <c r="O80" i="4"/>
  <c r="N80" i="4"/>
  <c r="M80" i="4"/>
  <c r="L80" i="4"/>
  <c r="K80" i="4"/>
  <c r="J80" i="4"/>
  <c r="I80" i="4"/>
  <c r="G80" i="4"/>
  <c r="F80" i="4"/>
  <c r="Q79" i="4"/>
  <c r="P79" i="4"/>
  <c r="O79" i="4"/>
  <c r="N79" i="4"/>
  <c r="M79" i="4"/>
  <c r="L79" i="4"/>
  <c r="K79" i="4"/>
  <c r="J79" i="4"/>
  <c r="I79" i="4"/>
  <c r="G79" i="4"/>
  <c r="F79" i="4"/>
  <c r="Q78" i="4"/>
  <c r="P78" i="4"/>
  <c r="O78" i="4"/>
  <c r="N78" i="4"/>
  <c r="M78" i="4"/>
  <c r="L78" i="4"/>
  <c r="K78" i="4"/>
  <c r="J78" i="4"/>
  <c r="I78" i="4"/>
  <c r="G78" i="4"/>
  <c r="F78" i="4"/>
  <c r="Q77" i="4"/>
  <c r="P77" i="4"/>
  <c r="O77" i="4"/>
  <c r="N77" i="4"/>
  <c r="M77" i="4"/>
  <c r="L77" i="4"/>
  <c r="K77" i="4"/>
  <c r="J77" i="4"/>
  <c r="I77" i="4"/>
  <c r="G77" i="4"/>
  <c r="F77" i="4"/>
  <c r="Q76" i="4"/>
  <c r="P76" i="4"/>
  <c r="O76" i="4"/>
  <c r="N76" i="4"/>
  <c r="M76" i="4"/>
  <c r="L76" i="4"/>
  <c r="K76" i="4"/>
  <c r="J76" i="4"/>
  <c r="I76" i="4"/>
  <c r="G76" i="4"/>
  <c r="F76" i="4"/>
  <c r="Q75" i="4"/>
  <c r="P75" i="4"/>
  <c r="O75" i="4"/>
  <c r="N75" i="4"/>
  <c r="M75" i="4"/>
  <c r="L75" i="4"/>
  <c r="K75" i="4"/>
  <c r="J75" i="4"/>
  <c r="I75" i="4"/>
  <c r="G75" i="4"/>
  <c r="F75" i="4"/>
  <c r="Q74" i="4"/>
  <c r="P74" i="4"/>
  <c r="O74" i="4"/>
  <c r="N74" i="4"/>
  <c r="M74" i="4"/>
  <c r="L74" i="4"/>
  <c r="K74" i="4"/>
  <c r="J74" i="4"/>
  <c r="I74" i="4"/>
  <c r="G74" i="4"/>
  <c r="F74" i="4"/>
  <c r="Q73" i="4"/>
  <c r="P73" i="4"/>
  <c r="O73" i="4"/>
  <c r="N73" i="4"/>
  <c r="M73" i="4"/>
  <c r="L73" i="4"/>
  <c r="K73" i="4"/>
  <c r="J73" i="4"/>
  <c r="I73" i="4"/>
  <c r="G73" i="4"/>
  <c r="F73" i="4"/>
  <c r="Q72" i="4"/>
  <c r="P72" i="4"/>
  <c r="O72" i="4"/>
  <c r="N72" i="4"/>
  <c r="M72" i="4"/>
  <c r="L72" i="4"/>
  <c r="K72" i="4"/>
  <c r="J72" i="4"/>
  <c r="I72" i="4"/>
  <c r="G72" i="4"/>
  <c r="F72" i="4"/>
  <c r="Q71" i="4"/>
  <c r="P71" i="4"/>
  <c r="O71" i="4"/>
  <c r="N71" i="4"/>
  <c r="M71" i="4"/>
  <c r="L71" i="4"/>
  <c r="K71" i="4"/>
  <c r="J71" i="4"/>
  <c r="I71" i="4"/>
  <c r="G71" i="4"/>
  <c r="F71" i="4"/>
  <c r="Q70" i="4"/>
  <c r="P70" i="4"/>
  <c r="O70" i="4"/>
  <c r="N70" i="4"/>
  <c r="M70" i="4"/>
  <c r="L70" i="4"/>
  <c r="K70" i="4"/>
  <c r="J70" i="4"/>
  <c r="I70" i="4"/>
  <c r="G70" i="4"/>
  <c r="F70" i="4"/>
  <c r="Q69" i="4"/>
  <c r="P69" i="4"/>
  <c r="O69" i="4"/>
  <c r="N69" i="4"/>
  <c r="M69" i="4"/>
  <c r="L69" i="4"/>
  <c r="K69" i="4"/>
  <c r="J69" i="4"/>
  <c r="I69" i="4"/>
  <c r="G69" i="4"/>
  <c r="F69" i="4"/>
  <c r="Q68" i="4"/>
  <c r="P68" i="4"/>
  <c r="O68" i="4"/>
  <c r="N68" i="4"/>
  <c r="M68" i="4"/>
  <c r="L68" i="4"/>
  <c r="K68" i="4"/>
  <c r="J68" i="4"/>
  <c r="I68" i="4"/>
  <c r="G68" i="4"/>
  <c r="F68" i="4"/>
  <c r="Q67" i="4"/>
  <c r="P67" i="4"/>
  <c r="O67" i="4"/>
  <c r="N67" i="4"/>
  <c r="M67" i="4"/>
  <c r="L67" i="4"/>
  <c r="K67" i="4"/>
  <c r="J67" i="4"/>
  <c r="I67" i="4"/>
  <c r="G67" i="4"/>
  <c r="F67" i="4"/>
  <c r="Q66" i="4"/>
  <c r="P66" i="4"/>
  <c r="O66" i="4"/>
  <c r="N66" i="4"/>
  <c r="M66" i="4"/>
  <c r="L66" i="4"/>
  <c r="K66" i="4"/>
  <c r="J66" i="4"/>
  <c r="I66" i="4"/>
  <c r="G66" i="4"/>
  <c r="F66" i="4"/>
  <c r="Q65" i="4"/>
  <c r="P65" i="4"/>
  <c r="O65" i="4"/>
  <c r="N65" i="4"/>
  <c r="M65" i="4"/>
  <c r="L65" i="4"/>
  <c r="K65" i="4"/>
  <c r="J65" i="4"/>
  <c r="I65" i="4"/>
  <c r="G65" i="4"/>
  <c r="F65" i="4"/>
  <c r="Q64" i="4"/>
  <c r="P64" i="4"/>
  <c r="O64" i="4"/>
  <c r="N64" i="4"/>
  <c r="M64" i="4"/>
  <c r="L64" i="4"/>
  <c r="K64" i="4"/>
  <c r="J64" i="4"/>
  <c r="I64" i="4"/>
  <c r="G64" i="4"/>
  <c r="F64" i="4"/>
  <c r="Q63" i="4"/>
  <c r="P63" i="4"/>
  <c r="O63" i="4"/>
  <c r="N63" i="4"/>
  <c r="M63" i="4"/>
  <c r="L63" i="4"/>
  <c r="K63" i="4"/>
  <c r="J63" i="4"/>
  <c r="I63" i="4"/>
  <c r="G63" i="4"/>
  <c r="F63" i="4"/>
  <c r="Q62" i="4"/>
  <c r="P62" i="4"/>
  <c r="O62" i="4"/>
  <c r="N62" i="4"/>
  <c r="M62" i="4"/>
  <c r="L62" i="4"/>
  <c r="K62" i="4"/>
  <c r="J62" i="4"/>
  <c r="I62" i="4"/>
  <c r="G62" i="4"/>
  <c r="F62" i="4"/>
  <c r="Q61" i="4"/>
  <c r="P61" i="4"/>
  <c r="O61" i="4"/>
  <c r="N61" i="4"/>
  <c r="M61" i="4"/>
  <c r="L61" i="4"/>
  <c r="K61" i="4"/>
  <c r="J61" i="4"/>
  <c r="I61" i="4"/>
  <c r="G61" i="4"/>
  <c r="F61" i="4"/>
  <c r="Q60" i="4"/>
  <c r="P60" i="4"/>
  <c r="O60" i="4"/>
  <c r="N60" i="4"/>
  <c r="M60" i="4"/>
  <c r="L60" i="4"/>
  <c r="K60" i="4"/>
  <c r="J60" i="4"/>
  <c r="I60" i="4"/>
  <c r="G60" i="4"/>
  <c r="F60" i="4"/>
  <c r="Q59" i="4"/>
  <c r="P59" i="4"/>
  <c r="O59" i="4"/>
  <c r="N59" i="4"/>
  <c r="M59" i="4"/>
  <c r="L59" i="4"/>
  <c r="K59" i="4"/>
  <c r="J59" i="4"/>
  <c r="I59" i="4"/>
  <c r="G59" i="4"/>
  <c r="F59" i="4"/>
  <c r="Q58" i="4"/>
  <c r="P58" i="4"/>
  <c r="O58" i="4"/>
  <c r="N58" i="4"/>
  <c r="M58" i="4"/>
  <c r="L58" i="4"/>
  <c r="K58" i="4"/>
  <c r="J58" i="4"/>
  <c r="I58" i="4"/>
  <c r="G58" i="4"/>
  <c r="F58" i="4"/>
  <c r="Q57" i="4"/>
  <c r="P57" i="4"/>
  <c r="O57" i="4"/>
  <c r="N57" i="4"/>
  <c r="M57" i="4"/>
  <c r="L57" i="4"/>
  <c r="K57" i="4"/>
  <c r="J57" i="4"/>
  <c r="I57" i="4"/>
  <c r="G57" i="4"/>
  <c r="F57" i="4"/>
  <c r="Q56" i="4"/>
  <c r="P56" i="4"/>
  <c r="O56" i="4"/>
  <c r="N56" i="4"/>
  <c r="M56" i="4"/>
  <c r="L56" i="4"/>
  <c r="K56" i="4"/>
  <c r="J56" i="4"/>
  <c r="I56" i="4"/>
  <c r="G56" i="4"/>
  <c r="F56" i="4"/>
  <c r="Q55" i="4"/>
  <c r="P55" i="4"/>
  <c r="O55" i="4"/>
  <c r="N55" i="4"/>
  <c r="M55" i="4"/>
  <c r="L55" i="4"/>
  <c r="K55" i="4"/>
  <c r="J55" i="4"/>
  <c r="I55" i="4"/>
  <c r="G55" i="4"/>
  <c r="F55" i="4"/>
  <c r="Q54" i="4"/>
  <c r="P54" i="4"/>
  <c r="O54" i="4"/>
  <c r="N54" i="4"/>
  <c r="M54" i="4"/>
  <c r="L54" i="4"/>
  <c r="K54" i="4"/>
  <c r="J54" i="4"/>
  <c r="I54" i="4"/>
  <c r="G54" i="4"/>
  <c r="F54" i="4"/>
  <c r="Q53" i="4"/>
  <c r="P53" i="4"/>
  <c r="O53" i="4"/>
  <c r="N53" i="4"/>
  <c r="M53" i="4"/>
  <c r="L53" i="4"/>
  <c r="K53" i="4"/>
  <c r="J53" i="4"/>
  <c r="I53" i="4"/>
  <c r="G53" i="4"/>
  <c r="F53" i="4"/>
  <c r="Q52" i="4"/>
  <c r="P52" i="4"/>
  <c r="O52" i="4"/>
  <c r="N52" i="4"/>
  <c r="M52" i="4"/>
  <c r="L52" i="4"/>
  <c r="K52" i="4"/>
  <c r="J52" i="4"/>
  <c r="I52" i="4"/>
  <c r="G52" i="4"/>
  <c r="F52" i="4"/>
  <c r="Q51" i="4"/>
  <c r="P51" i="4"/>
  <c r="O51" i="4"/>
  <c r="N51" i="4"/>
  <c r="M51" i="4"/>
  <c r="L51" i="4"/>
  <c r="K51" i="4"/>
  <c r="J51" i="4"/>
  <c r="I51" i="4"/>
  <c r="G51" i="4"/>
  <c r="F51" i="4"/>
  <c r="Q50" i="4"/>
  <c r="P50" i="4"/>
  <c r="O50" i="4"/>
  <c r="N50" i="4"/>
  <c r="M50" i="4"/>
  <c r="L50" i="4"/>
  <c r="K50" i="4"/>
  <c r="J50" i="4"/>
  <c r="I50" i="4"/>
  <c r="G50" i="4"/>
  <c r="F50" i="4"/>
  <c r="Q49" i="4"/>
  <c r="P49" i="4"/>
  <c r="O49" i="4"/>
  <c r="N49" i="4"/>
  <c r="M49" i="4"/>
  <c r="L49" i="4"/>
  <c r="K49" i="4"/>
  <c r="J49" i="4"/>
  <c r="I49" i="4"/>
  <c r="G49" i="4"/>
  <c r="F49" i="4"/>
  <c r="Q48" i="4"/>
  <c r="P48" i="4"/>
  <c r="O48" i="4"/>
  <c r="N48" i="4"/>
  <c r="M48" i="4"/>
  <c r="L48" i="4"/>
  <c r="K48" i="4"/>
  <c r="J48" i="4"/>
  <c r="I48" i="4"/>
  <c r="G48" i="4"/>
  <c r="F48" i="4"/>
  <c r="Q47" i="4"/>
  <c r="P47" i="4"/>
  <c r="O47" i="4"/>
  <c r="N47" i="4"/>
  <c r="M47" i="4"/>
  <c r="L47" i="4"/>
  <c r="K47" i="4"/>
  <c r="J47" i="4"/>
  <c r="I47" i="4"/>
  <c r="G47" i="4"/>
  <c r="F47" i="4"/>
  <c r="Q46" i="4"/>
  <c r="P46" i="4"/>
  <c r="O46" i="4"/>
  <c r="N46" i="4"/>
  <c r="M46" i="4"/>
  <c r="L46" i="4"/>
  <c r="K46" i="4"/>
  <c r="J46" i="4"/>
  <c r="I46" i="4"/>
  <c r="G46" i="4"/>
  <c r="F46" i="4"/>
  <c r="Q45" i="4"/>
  <c r="P45" i="4"/>
  <c r="O45" i="4"/>
  <c r="N45" i="4"/>
  <c r="M45" i="4"/>
  <c r="L45" i="4"/>
  <c r="K45" i="4"/>
  <c r="J45" i="4"/>
  <c r="I45" i="4"/>
  <c r="G45" i="4"/>
  <c r="F45" i="4"/>
  <c r="Q44" i="4"/>
  <c r="P44" i="4"/>
  <c r="O44" i="4"/>
  <c r="N44" i="4"/>
  <c r="M44" i="4"/>
  <c r="L44" i="4"/>
  <c r="K44" i="4"/>
  <c r="J44" i="4"/>
  <c r="I44" i="4"/>
  <c r="G44" i="4"/>
  <c r="F44" i="4"/>
  <c r="Q43" i="4"/>
  <c r="P43" i="4"/>
  <c r="O43" i="4"/>
  <c r="N43" i="4"/>
  <c r="M43" i="4"/>
  <c r="L43" i="4"/>
  <c r="K43" i="4"/>
  <c r="J43" i="4"/>
  <c r="I43" i="4"/>
  <c r="G43" i="4"/>
  <c r="F43" i="4"/>
  <c r="Q42" i="4"/>
  <c r="P42" i="4"/>
  <c r="O42" i="4"/>
  <c r="N42" i="4"/>
  <c r="M42" i="4"/>
  <c r="L42" i="4"/>
  <c r="K42" i="4"/>
  <c r="J42" i="4"/>
  <c r="I42" i="4"/>
  <c r="G42" i="4"/>
  <c r="F42" i="4"/>
  <c r="Q41" i="4"/>
  <c r="P41" i="4"/>
  <c r="O41" i="4"/>
  <c r="N41" i="4"/>
  <c r="M41" i="4"/>
  <c r="L41" i="4"/>
  <c r="K41" i="4"/>
  <c r="J41" i="4"/>
  <c r="I41" i="4"/>
  <c r="G41" i="4"/>
  <c r="F41" i="4"/>
  <c r="Q40" i="4"/>
  <c r="P40" i="4"/>
  <c r="O40" i="4"/>
  <c r="N40" i="4"/>
  <c r="M40" i="4"/>
  <c r="L40" i="4"/>
  <c r="K40" i="4"/>
  <c r="J40" i="4"/>
  <c r="I40" i="4"/>
  <c r="G40" i="4"/>
  <c r="F40" i="4"/>
  <c r="Q39" i="4"/>
  <c r="P39" i="4"/>
  <c r="O39" i="4"/>
  <c r="N39" i="4"/>
  <c r="M39" i="4"/>
  <c r="L39" i="4"/>
  <c r="K39" i="4"/>
  <c r="J39" i="4"/>
  <c r="I39" i="4"/>
  <c r="G39" i="4"/>
  <c r="F39" i="4"/>
  <c r="Q38" i="4"/>
  <c r="P38" i="4"/>
  <c r="O38" i="4"/>
  <c r="N38" i="4"/>
  <c r="M38" i="4"/>
  <c r="L38" i="4"/>
  <c r="K38" i="4"/>
  <c r="J38" i="4"/>
  <c r="I38" i="4"/>
  <c r="G38" i="4"/>
  <c r="F38" i="4"/>
  <c r="Q37" i="4"/>
  <c r="P37" i="4"/>
  <c r="O37" i="4"/>
  <c r="N37" i="4"/>
  <c r="M37" i="4"/>
  <c r="L37" i="4"/>
  <c r="K37" i="4"/>
  <c r="J37" i="4"/>
  <c r="I37" i="4"/>
  <c r="G37" i="4"/>
  <c r="F37" i="4"/>
  <c r="Q36" i="4"/>
  <c r="P36" i="4"/>
  <c r="O36" i="4"/>
  <c r="N36" i="4"/>
  <c r="M36" i="4"/>
  <c r="L36" i="4"/>
  <c r="K36" i="4"/>
  <c r="J36" i="4"/>
  <c r="I36" i="4"/>
  <c r="G36" i="4"/>
  <c r="F36" i="4"/>
  <c r="Q35" i="4"/>
  <c r="P35" i="4"/>
  <c r="O35" i="4"/>
  <c r="N35" i="4"/>
  <c r="M35" i="4"/>
  <c r="L35" i="4"/>
  <c r="K35" i="4"/>
  <c r="J35" i="4"/>
  <c r="I35" i="4"/>
  <c r="G35" i="4"/>
  <c r="F35" i="4"/>
  <c r="Q34" i="4"/>
  <c r="P34" i="4"/>
  <c r="O34" i="4"/>
  <c r="N34" i="4"/>
  <c r="M34" i="4"/>
  <c r="L34" i="4"/>
  <c r="K34" i="4"/>
  <c r="J34" i="4"/>
  <c r="I34" i="4"/>
  <c r="G34" i="4"/>
  <c r="F34" i="4"/>
  <c r="Q33" i="4"/>
  <c r="P33" i="4"/>
  <c r="O33" i="4"/>
  <c r="N33" i="4"/>
  <c r="M33" i="4"/>
  <c r="R33" i="4" s="1"/>
  <c r="L33" i="4"/>
  <c r="K33" i="4"/>
  <c r="J33" i="4"/>
  <c r="I33" i="4"/>
  <c r="G33" i="4"/>
  <c r="F33" i="4"/>
  <c r="Q32" i="4"/>
  <c r="P32" i="4"/>
  <c r="O32" i="4"/>
  <c r="N32" i="4"/>
  <c r="M32" i="4"/>
  <c r="L32" i="4"/>
  <c r="K32" i="4"/>
  <c r="J32" i="4"/>
  <c r="I32" i="4"/>
  <c r="G32" i="4"/>
  <c r="F32" i="4"/>
  <c r="Q31" i="4"/>
  <c r="P31" i="4"/>
  <c r="O31" i="4"/>
  <c r="N31" i="4"/>
  <c r="M31" i="4"/>
  <c r="L31" i="4"/>
  <c r="K31" i="4"/>
  <c r="J31" i="4"/>
  <c r="I31" i="4"/>
  <c r="G31" i="4"/>
  <c r="F31" i="4"/>
  <c r="Q30" i="4"/>
  <c r="P30" i="4"/>
  <c r="O30" i="4"/>
  <c r="N30" i="4"/>
  <c r="M30" i="4"/>
  <c r="L30" i="4"/>
  <c r="K30" i="4"/>
  <c r="J30" i="4"/>
  <c r="I30" i="4"/>
  <c r="G30" i="4"/>
  <c r="F30" i="4"/>
  <c r="Q29" i="4"/>
  <c r="P29" i="4"/>
  <c r="O29" i="4"/>
  <c r="N29" i="4"/>
  <c r="M29" i="4"/>
  <c r="L29" i="4"/>
  <c r="K29" i="4"/>
  <c r="J29" i="4"/>
  <c r="I29" i="4"/>
  <c r="G29" i="4"/>
  <c r="F29" i="4"/>
  <c r="Q28" i="4"/>
  <c r="P28" i="4"/>
  <c r="O28" i="4"/>
  <c r="N28" i="4"/>
  <c r="M28" i="4"/>
  <c r="L28" i="4"/>
  <c r="K28" i="4"/>
  <c r="J28" i="4"/>
  <c r="I28" i="4"/>
  <c r="G28" i="4"/>
  <c r="F28" i="4"/>
  <c r="Q27" i="4"/>
  <c r="P27" i="4"/>
  <c r="O27" i="4"/>
  <c r="N27" i="4"/>
  <c r="M27" i="4"/>
  <c r="L27" i="4"/>
  <c r="K27" i="4"/>
  <c r="J27" i="4"/>
  <c r="I27" i="4"/>
  <c r="G27" i="4"/>
  <c r="F27" i="4"/>
  <c r="Q26" i="4"/>
  <c r="P26" i="4"/>
  <c r="O26" i="4"/>
  <c r="N26" i="4"/>
  <c r="M26" i="4"/>
  <c r="L26" i="4"/>
  <c r="K26" i="4"/>
  <c r="J26" i="4"/>
  <c r="I26" i="4"/>
  <c r="G26" i="4"/>
  <c r="F26" i="4"/>
  <c r="Q25" i="4"/>
  <c r="P25" i="4"/>
  <c r="O25" i="4"/>
  <c r="N25" i="4"/>
  <c r="M25" i="4"/>
  <c r="R25" i="4" s="1"/>
  <c r="L25" i="4"/>
  <c r="K25" i="4"/>
  <c r="J25" i="4"/>
  <c r="I25" i="4"/>
  <c r="H25" i="4"/>
  <c r="G25" i="4"/>
  <c r="F25" i="4"/>
  <c r="Q24" i="4"/>
  <c r="P24" i="4"/>
  <c r="O24" i="4"/>
  <c r="N24" i="4"/>
  <c r="M24" i="4"/>
  <c r="L24" i="4"/>
  <c r="K24" i="4"/>
  <c r="J24" i="4"/>
  <c r="I24" i="4"/>
  <c r="G24" i="4"/>
  <c r="F24" i="4"/>
  <c r="Q23" i="4"/>
  <c r="P23" i="4"/>
  <c r="O23" i="4"/>
  <c r="N23" i="4"/>
  <c r="M23" i="4"/>
  <c r="L23" i="4"/>
  <c r="K23" i="4"/>
  <c r="J23" i="4"/>
  <c r="I23" i="4"/>
  <c r="G23" i="4"/>
  <c r="F23" i="4"/>
  <c r="Q22" i="4"/>
  <c r="P22" i="4"/>
  <c r="O22" i="4"/>
  <c r="N22" i="4"/>
  <c r="M22" i="4"/>
  <c r="L22" i="4"/>
  <c r="K22" i="4"/>
  <c r="J22" i="4"/>
  <c r="I22" i="4"/>
  <c r="G22" i="4"/>
  <c r="F22" i="4"/>
  <c r="Q21" i="4"/>
  <c r="P21" i="4"/>
  <c r="O21" i="4"/>
  <c r="N21" i="4"/>
  <c r="M21" i="4"/>
  <c r="L21" i="4"/>
  <c r="K21" i="4"/>
  <c r="J21" i="4"/>
  <c r="I21" i="4"/>
  <c r="G21" i="4"/>
  <c r="F21" i="4"/>
  <c r="Q20" i="4"/>
  <c r="P20" i="4"/>
  <c r="O20" i="4"/>
  <c r="N20" i="4"/>
  <c r="M20" i="4"/>
  <c r="L20" i="4"/>
  <c r="K20" i="4"/>
  <c r="J20" i="4"/>
  <c r="I20" i="4"/>
  <c r="G20" i="4"/>
  <c r="F20" i="4"/>
  <c r="Q19" i="4"/>
  <c r="P19" i="4"/>
  <c r="O19" i="4"/>
  <c r="N19" i="4"/>
  <c r="M19" i="4"/>
  <c r="L19" i="4"/>
  <c r="K19" i="4"/>
  <c r="J19" i="4"/>
  <c r="I19" i="4"/>
  <c r="G19" i="4"/>
  <c r="F19" i="4"/>
  <c r="Q18" i="4"/>
  <c r="P18" i="4"/>
  <c r="O18" i="4"/>
  <c r="N18" i="4"/>
  <c r="M18" i="4"/>
  <c r="L18" i="4"/>
  <c r="K18" i="4"/>
  <c r="J18" i="4"/>
  <c r="I18" i="4"/>
  <c r="G18" i="4"/>
  <c r="F18" i="4"/>
  <c r="Q17" i="4"/>
  <c r="P17" i="4"/>
  <c r="O17" i="4"/>
  <c r="N17" i="4"/>
  <c r="M17" i="4"/>
  <c r="L17" i="4"/>
  <c r="K17" i="4"/>
  <c r="J17" i="4"/>
  <c r="I17" i="4"/>
  <c r="G17" i="4"/>
  <c r="F17" i="4"/>
  <c r="Q16" i="4"/>
  <c r="P16" i="4"/>
  <c r="O16" i="4"/>
  <c r="N16" i="4"/>
  <c r="M16" i="4"/>
  <c r="L16" i="4"/>
  <c r="K16" i="4"/>
  <c r="J16" i="4"/>
  <c r="I16" i="4"/>
  <c r="U16" i="4" s="1"/>
  <c r="G16" i="4"/>
  <c r="F16" i="4"/>
  <c r="Q15" i="4"/>
  <c r="P15" i="4"/>
  <c r="O15" i="4"/>
  <c r="N15" i="4"/>
  <c r="M15" i="4"/>
  <c r="L15" i="4"/>
  <c r="K15" i="4"/>
  <c r="J15" i="4"/>
  <c r="I15" i="4"/>
  <c r="G15" i="4"/>
  <c r="F15" i="4"/>
  <c r="Q14" i="4"/>
  <c r="P14" i="4"/>
  <c r="O14" i="4"/>
  <c r="N14" i="4"/>
  <c r="M14" i="4"/>
  <c r="L14" i="4"/>
  <c r="K14" i="4"/>
  <c r="J14" i="4"/>
  <c r="I14" i="4"/>
  <c r="G14" i="4"/>
  <c r="F14" i="4"/>
  <c r="Q13" i="4"/>
  <c r="P13" i="4"/>
  <c r="O13" i="4"/>
  <c r="N13" i="4"/>
  <c r="M13" i="4"/>
  <c r="L13" i="4"/>
  <c r="K13" i="4"/>
  <c r="J13" i="4"/>
  <c r="I13" i="4"/>
  <c r="G13" i="4"/>
  <c r="F13" i="4"/>
  <c r="Q12" i="4"/>
  <c r="P12" i="4"/>
  <c r="O12" i="4"/>
  <c r="N12" i="4"/>
  <c r="M12" i="4"/>
  <c r="L12" i="4"/>
  <c r="K12" i="4"/>
  <c r="J12" i="4"/>
  <c r="I12" i="4"/>
  <c r="G12" i="4"/>
  <c r="F12" i="4"/>
  <c r="Q11" i="4"/>
  <c r="P11" i="4"/>
  <c r="O11" i="4"/>
  <c r="N11" i="4"/>
  <c r="M11" i="4"/>
  <c r="L11" i="4"/>
  <c r="K11" i="4"/>
  <c r="J11" i="4"/>
  <c r="I11" i="4"/>
  <c r="G11" i="4"/>
  <c r="F11" i="4"/>
  <c r="Q10" i="4"/>
  <c r="R10" i="4" s="1"/>
  <c r="P10" i="4"/>
  <c r="O10" i="4"/>
  <c r="N10" i="4"/>
  <c r="M10" i="4"/>
  <c r="L10" i="4"/>
  <c r="K10" i="4"/>
  <c r="J10" i="4"/>
  <c r="I10" i="4"/>
  <c r="G10" i="4"/>
  <c r="F10" i="4"/>
  <c r="Q9" i="4"/>
  <c r="P9" i="4"/>
  <c r="O9" i="4"/>
  <c r="N9" i="4"/>
  <c r="M9" i="4"/>
  <c r="L9" i="4"/>
  <c r="K9" i="4"/>
  <c r="J9" i="4"/>
  <c r="I9" i="4"/>
  <c r="G9" i="4"/>
  <c r="F9" i="4"/>
  <c r="Q8" i="4"/>
  <c r="P8" i="4"/>
  <c r="O8" i="4"/>
  <c r="N8" i="4"/>
  <c r="M8" i="4"/>
  <c r="L8" i="4"/>
  <c r="K8" i="4"/>
  <c r="J8" i="4"/>
  <c r="I8" i="4"/>
  <c r="U8" i="4" s="1"/>
  <c r="G8" i="4"/>
  <c r="F8" i="4"/>
  <c r="Q7" i="4"/>
  <c r="P7" i="4"/>
  <c r="O7" i="4"/>
  <c r="N7" i="4"/>
  <c r="M7" i="4"/>
  <c r="L7" i="4"/>
  <c r="K7" i="4"/>
  <c r="J7" i="4"/>
  <c r="I7" i="4"/>
  <c r="G7" i="4"/>
  <c r="F7" i="4"/>
  <c r="Q6" i="4"/>
  <c r="P6" i="4"/>
  <c r="O6" i="4"/>
  <c r="N6" i="4"/>
  <c r="M6" i="4"/>
  <c r="L6" i="4"/>
  <c r="K6" i="4"/>
  <c r="J6" i="4"/>
  <c r="I6" i="4"/>
  <c r="G6" i="4"/>
  <c r="F6" i="4"/>
  <c r="Q5" i="4"/>
  <c r="P5" i="4"/>
  <c r="O5" i="4"/>
  <c r="N5" i="4"/>
  <c r="M5" i="4"/>
  <c r="L5" i="4"/>
  <c r="K5" i="4"/>
  <c r="J5" i="4"/>
  <c r="I5" i="4"/>
  <c r="G5" i="4"/>
  <c r="F5" i="4"/>
  <c r="Q4" i="4"/>
  <c r="P4" i="4"/>
  <c r="O4" i="4"/>
  <c r="N4" i="4"/>
  <c r="M4" i="4"/>
  <c r="L4" i="4"/>
  <c r="K4" i="4"/>
  <c r="J4" i="4"/>
  <c r="I4" i="4"/>
  <c r="G4" i="4"/>
  <c r="R340" i="4"/>
  <c r="U165" i="4"/>
  <c r="U26" i="4"/>
  <c r="F4" i="4"/>
  <c r="H502" i="2"/>
  <c r="H501" i="2"/>
  <c r="H500" i="2"/>
  <c r="H499" i="2"/>
  <c r="H498" i="2"/>
  <c r="H497" i="2"/>
  <c r="H496" i="2"/>
  <c r="H495" i="2"/>
  <c r="H494" i="2"/>
  <c r="H493" i="2"/>
  <c r="H492" i="2"/>
  <c r="H491" i="2"/>
  <c r="H490" i="2"/>
  <c r="H489" i="2"/>
  <c r="H488" i="2"/>
  <c r="H487" i="2"/>
  <c r="H486" i="2"/>
  <c r="H485" i="2"/>
  <c r="H484" i="2"/>
  <c r="H483" i="2"/>
  <c r="H482" i="2"/>
  <c r="H481" i="2"/>
  <c r="H479" i="2"/>
  <c r="H478" i="2"/>
  <c r="H477" i="2"/>
  <c r="H476" i="2"/>
  <c r="H475" i="2"/>
  <c r="H474" i="2"/>
  <c r="H473" i="2"/>
  <c r="H472" i="2"/>
  <c r="H471" i="2"/>
  <c r="H470" i="2"/>
  <c r="H469" i="2"/>
  <c r="H468" i="2"/>
  <c r="H467" i="2"/>
  <c r="H466" i="2"/>
  <c r="H465" i="2"/>
  <c r="H464" i="2"/>
  <c r="H463" i="2"/>
  <c r="H462" i="2"/>
  <c r="H461" i="2"/>
  <c r="H460" i="2"/>
  <c r="H459" i="2"/>
  <c r="H458" i="2"/>
  <c r="H457" i="2"/>
  <c r="H456" i="2"/>
  <c r="H455" i="2"/>
  <c r="H454" i="2"/>
  <c r="H453" i="2"/>
  <c r="H452" i="2"/>
  <c r="H451" i="2"/>
  <c r="H450" i="2"/>
  <c r="H449" i="2"/>
  <c r="H448" i="2"/>
  <c r="H447" i="2"/>
  <c r="H446" i="2"/>
  <c r="H445" i="2"/>
  <c r="H444" i="2"/>
  <c r="H443" i="2"/>
  <c r="H442" i="2"/>
  <c r="H441" i="2"/>
  <c r="H440" i="2"/>
  <c r="H439" i="2"/>
  <c r="H438" i="2"/>
  <c r="H437" i="2"/>
  <c r="H436" i="2"/>
  <c r="H435" i="2"/>
  <c r="H434" i="2"/>
  <c r="H433" i="2"/>
  <c r="H432" i="2"/>
  <c r="H431" i="2"/>
  <c r="H430" i="2"/>
  <c r="H429" i="2"/>
  <c r="H428" i="2"/>
  <c r="H427" i="2"/>
  <c r="H426" i="2"/>
  <c r="H425" i="2"/>
  <c r="H424" i="2"/>
  <c r="H423" i="2"/>
  <c r="H422" i="2"/>
  <c r="H421" i="2"/>
  <c r="H420" i="2"/>
  <c r="H419" i="2"/>
  <c r="H418" i="2"/>
  <c r="H417" i="2"/>
  <c r="H416" i="2"/>
  <c r="H415" i="2"/>
  <c r="H414" i="2"/>
  <c r="H413" i="2"/>
  <c r="H412" i="2"/>
  <c r="H411" i="2"/>
  <c r="H410" i="2"/>
  <c r="H409" i="2"/>
  <c r="H408" i="2"/>
  <c r="H407" i="2"/>
  <c r="H406" i="2"/>
  <c r="H405" i="2"/>
  <c r="H404" i="2"/>
  <c r="H403" i="2"/>
  <c r="H402" i="2"/>
  <c r="H401" i="2"/>
  <c r="H400" i="2"/>
  <c r="H399" i="2"/>
  <c r="H398" i="2"/>
  <c r="H397" i="2"/>
  <c r="H396" i="2"/>
  <c r="H395" i="2"/>
  <c r="H394" i="2"/>
  <c r="H393" i="2"/>
  <c r="H392" i="2"/>
  <c r="H391" i="2"/>
  <c r="H390" i="2"/>
  <c r="H389" i="2"/>
  <c r="H388" i="2"/>
  <c r="H387" i="2"/>
  <c r="H386" i="2"/>
  <c r="H385" i="2"/>
  <c r="H384" i="2"/>
  <c r="H383" i="2"/>
  <c r="H382" i="2"/>
  <c r="H381" i="2"/>
  <c r="H380" i="2"/>
  <c r="H379" i="2"/>
  <c r="H378" i="2"/>
  <c r="H377" i="2"/>
  <c r="H376" i="2"/>
  <c r="H375" i="2"/>
  <c r="H374" i="2"/>
  <c r="H373" i="2"/>
  <c r="H372" i="2"/>
  <c r="H371" i="2"/>
  <c r="H370" i="2"/>
  <c r="H369" i="2"/>
  <c r="H368" i="2"/>
  <c r="H367" i="2"/>
  <c r="H366" i="2"/>
  <c r="H365" i="2"/>
  <c r="H364" i="2"/>
  <c r="H362" i="2"/>
  <c r="H361" i="2"/>
  <c r="H360" i="2"/>
  <c r="H359" i="2"/>
  <c r="H358" i="2"/>
  <c r="H357" i="2"/>
  <c r="H356" i="2"/>
  <c r="H355" i="2"/>
  <c r="H354" i="2"/>
  <c r="H353" i="2"/>
  <c r="H352" i="2"/>
  <c r="H351" i="2"/>
  <c r="H350" i="2"/>
  <c r="H349" i="2"/>
  <c r="H348" i="2"/>
  <c r="H347" i="2"/>
  <c r="H346" i="2"/>
  <c r="H345" i="2"/>
  <c r="H344" i="2"/>
  <c r="H343" i="2"/>
  <c r="H342" i="2"/>
  <c r="H341" i="2"/>
  <c r="H340" i="2"/>
  <c r="H339" i="2"/>
  <c r="H338" i="2"/>
  <c r="H337" i="2"/>
  <c r="H336" i="2"/>
  <c r="H335" i="2"/>
  <c r="H334" i="2"/>
  <c r="H333" i="2"/>
  <c r="H332" i="2"/>
  <c r="H331" i="2"/>
  <c r="H330" i="2"/>
  <c r="H329" i="2"/>
  <c r="H328" i="2"/>
  <c r="H327" i="2"/>
  <c r="H326" i="2"/>
  <c r="H325" i="2"/>
  <c r="H324" i="2"/>
  <c r="H323" i="2"/>
  <c r="H322" i="2"/>
  <c r="H321" i="2"/>
  <c r="H319" i="2"/>
  <c r="H318" i="2"/>
  <c r="H317" i="2"/>
  <c r="H316" i="2"/>
  <c r="H315" i="2"/>
  <c r="H314" i="2"/>
  <c r="H313" i="2"/>
  <c r="H312" i="2"/>
  <c r="H311" i="2"/>
  <c r="H310" i="2"/>
  <c r="H309" i="2"/>
  <c r="H308" i="2"/>
  <c r="H307" i="2"/>
  <c r="H306" i="2"/>
  <c r="H305" i="2"/>
  <c r="H304" i="2"/>
  <c r="H303" i="2"/>
  <c r="H302" i="2"/>
  <c r="H301" i="2"/>
  <c r="H300" i="2"/>
  <c r="H299" i="2"/>
  <c r="H298" i="2"/>
  <c r="H297" i="2"/>
  <c r="H296" i="2"/>
  <c r="H295" i="2"/>
  <c r="H294" i="2"/>
  <c r="H293" i="2"/>
  <c r="H292" i="2"/>
  <c r="H291" i="2"/>
  <c r="H290" i="2"/>
  <c r="H289" i="2"/>
  <c r="H288" i="2"/>
  <c r="H287" i="2"/>
  <c r="H286" i="2"/>
  <c r="H285" i="2"/>
  <c r="H284" i="2"/>
  <c r="H283" i="2"/>
  <c r="H282" i="2"/>
  <c r="H281" i="2"/>
  <c r="H280" i="2"/>
  <c r="H279" i="2"/>
  <c r="H278" i="2"/>
  <c r="H277" i="2"/>
  <c r="H276" i="2"/>
  <c r="H275" i="2"/>
  <c r="H274" i="2"/>
  <c r="H273" i="2"/>
  <c r="H272" i="2"/>
  <c r="H271" i="2"/>
  <c r="H270" i="2"/>
  <c r="H269" i="2"/>
  <c r="H268" i="2"/>
  <c r="H267" i="2"/>
  <c r="H266" i="2"/>
  <c r="H265" i="2"/>
  <c r="H263" i="2"/>
  <c r="H262" i="2"/>
  <c r="H261" i="2"/>
  <c r="H260" i="2"/>
  <c r="H259" i="2"/>
  <c r="H258" i="2"/>
  <c r="H257" i="2"/>
  <c r="H256" i="2"/>
  <c r="H255" i="2"/>
  <c r="H254" i="2"/>
  <c r="H253" i="2"/>
  <c r="H252" i="2"/>
  <c r="H251" i="2"/>
  <c r="H250" i="2"/>
  <c r="H249" i="2"/>
  <c r="H248" i="2"/>
  <c r="H247" i="2"/>
  <c r="H246" i="2"/>
  <c r="H245" i="2"/>
  <c r="H244" i="2"/>
  <c r="H243" i="2"/>
  <c r="H242" i="2"/>
  <c r="H241" i="2"/>
  <c r="H240" i="2"/>
  <c r="H239" i="2"/>
  <c r="H238" i="2"/>
  <c r="H237" i="2"/>
  <c r="H236" i="2"/>
  <c r="H235" i="2"/>
  <c r="H234" i="2"/>
  <c r="H233" i="2"/>
  <c r="H232" i="2"/>
  <c r="H231" i="2"/>
  <c r="H230" i="2"/>
  <c r="H229" i="2"/>
  <c r="H228" i="2"/>
  <c r="H227" i="2"/>
  <c r="H226" i="2"/>
  <c r="H225" i="2"/>
  <c r="H224" i="2"/>
  <c r="H223" i="2"/>
  <c r="H222" i="2"/>
  <c r="H221" i="2"/>
  <c r="H220" i="2"/>
  <c r="H219" i="2"/>
  <c r="H218" i="2"/>
  <c r="H217" i="2"/>
  <c r="H216" i="2"/>
  <c r="H215" i="2"/>
  <c r="H214" i="2"/>
  <c r="H213" i="2"/>
  <c r="H212" i="2"/>
  <c r="H211" i="2"/>
  <c r="H210" i="2"/>
  <c r="H209" i="2"/>
  <c r="H208" i="2"/>
  <c r="H207" i="2"/>
  <c r="H206" i="2"/>
  <c r="H205" i="2"/>
  <c r="H204" i="2"/>
  <c r="H203" i="2"/>
  <c r="H202" i="2"/>
  <c r="H201" i="2"/>
  <c r="H200" i="2"/>
  <c r="H199" i="2"/>
  <c r="H198" i="2"/>
  <c r="H197" i="2"/>
  <c r="H196" i="2"/>
  <c r="H194" i="2"/>
  <c r="H193" i="2"/>
  <c r="H192" i="2"/>
  <c r="H191" i="2"/>
  <c r="H190" i="2"/>
  <c r="H189" i="2"/>
  <c r="H188" i="2"/>
  <c r="H187" i="2"/>
  <c r="H186" i="2"/>
  <c r="H185" i="2"/>
  <c r="H184" i="2"/>
  <c r="H183" i="2"/>
  <c r="H182" i="2"/>
  <c r="H181" i="2"/>
  <c r="H180" i="2"/>
  <c r="H179" i="2"/>
  <c r="H178" i="2"/>
  <c r="H177" i="2"/>
  <c r="H176" i="2"/>
  <c r="H175" i="2"/>
  <c r="H174" i="2"/>
  <c r="H173" i="2"/>
  <c r="H172" i="2"/>
  <c r="H171" i="2"/>
  <c r="H170" i="2"/>
  <c r="H169" i="2"/>
  <c r="H168" i="2"/>
  <c r="H167" i="2"/>
  <c r="H166" i="2"/>
  <c r="H165" i="2"/>
  <c r="H164" i="2"/>
  <c r="H163" i="2"/>
  <c r="H162" i="2"/>
  <c r="H161" i="2"/>
  <c r="H160" i="2"/>
  <c r="H159" i="2"/>
  <c r="H158" i="2"/>
  <c r="H157" i="2"/>
  <c r="H156" i="2"/>
  <c r="H155" i="2"/>
  <c r="H154" i="2"/>
  <c r="H153" i="2"/>
  <c r="H151" i="2"/>
  <c r="H150" i="2"/>
  <c r="H149" i="2"/>
  <c r="H148" i="2"/>
  <c r="H147" i="2"/>
  <c r="H146" i="2"/>
  <c r="H145" i="2"/>
  <c r="H144" i="2"/>
  <c r="H143" i="2"/>
  <c r="H142" i="2"/>
  <c r="H141" i="2"/>
  <c r="H140" i="2"/>
  <c r="H139" i="2"/>
  <c r="H138" i="2"/>
  <c r="H137" i="2"/>
  <c r="H136" i="2"/>
  <c r="H135" i="2"/>
  <c r="H134" i="2"/>
  <c r="H133" i="2"/>
  <c r="H132" i="2"/>
  <c r="H131" i="2"/>
  <c r="H130" i="2"/>
  <c r="H129" i="2"/>
  <c r="H128" i="2"/>
  <c r="H127" i="2"/>
  <c r="H126" i="2"/>
  <c r="H125" i="2"/>
  <c r="H124" i="2"/>
  <c r="H123" i="2"/>
  <c r="H122" i="2"/>
  <c r="H121" i="2"/>
  <c r="H120" i="2"/>
  <c r="H119" i="2"/>
  <c r="H118" i="2"/>
  <c r="H117" i="2"/>
  <c r="H116" i="2"/>
  <c r="H115" i="2"/>
  <c r="H114" i="2"/>
  <c r="H113" i="2"/>
  <c r="H112" i="2"/>
  <c r="H111" i="2"/>
  <c r="H110" i="2"/>
  <c r="H109" i="2"/>
  <c r="H108" i="2"/>
  <c r="H107" i="2"/>
  <c r="H106" i="2"/>
  <c r="H105" i="2"/>
  <c r="H104" i="2"/>
  <c r="H103" i="2"/>
  <c r="H102" i="2"/>
  <c r="H101" i="2"/>
  <c r="H100" i="2"/>
  <c r="H99" i="2"/>
  <c r="H98" i="2"/>
  <c r="H97" i="2"/>
  <c r="H96" i="2"/>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2"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7" i="2"/>
  <c r="H26" i="2"/>
  <c r="H24" i="2"/>
  <c r="H23" i="2"/>
  <c r="H22" i="2"/>
  <c r="H21" i="2"/>
  <c r="H20" i="2"/>
  <c r="H19" i="2"/>
  <c r="H18" i="2"/>
  <c r="H17" i="2"/>
  <c r="H16" i="2"/>
  <c r="H15" i="2"/>
  <c r="H14" i="2"/>
  <c r="H13" i="2"/>
  <c r="H12" i="2"/>
  <c r="H11" i="2"/>
  <c r="H10" i="2"/>
  <c r="H9" i="2"/>
  <c r="H8" i="2"/>
  <c r="H7" i="2"/>
  <c r="H6" i="2"/>
  <c r="H5" i="2"/>
  <c r="H4" i="2"/>
  <c r="V480" i="4"/>
  <c r="V363" i="4"/>
  <c r="R502" i="4"/>
  <c r="U501" i="4"/>
  <c r="U500" i="4"/>
  <c r="U499" i="4"/>
  <c r="U498" i="4"/>
  <c r="U496" i="4"/>
  <c r="R494" i="4"/>
  <c r="U493" i="4"/>
  <c r="U492" i="4"/>
  <c r="U491" i="4"/>
  <c r="U490" i="4"/>
  <c r="U488" i="4"/>
  <c r="R486" i="4"/>
  <c r="U485" i="4"/>
  <c r="U484" i="4"/>
  <c r="U483" i="4"/>
  <c r="U482" i="4"/>
  <c r="U480" i="4"/>
  <c r="U479" i="4"/>
  <c r="U478" i="4"/>
  <c r="U477" i="4"/>
  <c r="U475" i="4"/>
  <c r="U473" i="4"/>
  <c r="R473" i="4"/>
  <c r="U472" i="4"/>
  <c r="U471" i="4"/>
  <c r="U470" i="4"/>
  <c r="U469" i="4"/>
  <c r="U467" i="4"/>
  <c r="U465" i="4"/>
  <c r="R465" i="4"/>
  <c r="U464" i="4"/>
  <c r="U463" i="4"/>
  <c r="U462" i="4"/>
  <c r="U461" i="4"/>
  <c r="U459" i="4"/>
  <c r="U457" i="4"/>
  <c r="R457" i="4"/>
  <c r="U456" i="4"/>
  <c r="U455" i="4"/>
  <c r="U454" i="4"/>
  <c r="U453" i="4"/>
  <c r="U451" i="4"/>
  <c r="U449" i="4"/>
  <c r="R449" i="4"/>
  <c r="U448" i="4"/>
  <c r="U447" i="4"/>
  <c r="U446" i="4"/>
  <c r="U445" i="4"/>
  <c r="U443" i="4"/>
  <c r="U442" i="4"/>
  <c r="U441" i="4"/>
  <c r="R441" i="4"/>
  <c r="U440" i="4"/>
  <c r="U439" i="4"/>
  <c r="U438" i="4"/>
  <c r="U437" i="4"/>
  <c r="U435" i="4"/>
  <c r="U434" i="4"/>
  <c r="U433" i="4"/>
  <c r="R433" i="4"/>
  <c r="U432" i="4"/>
  <c r="U431" i="4"/>
  <c r="U430" i="4"/>
  <c r="U429" i="4"/>
  <c r="U427" i="4"/>
  <c r="U425" i="4"/>
  <c r="R425" i="4"/>
  <c r="U424" i="4"/>
  <c r="U423" i="4"/>
  <c r="U422" i="4"/>
  <c r="U421" i="4"/>
  <c r="U419" i="4"/>
  <c r="U417" i="4"/>
  <c r="R417" i="4"/>
  <c r="U416" i="4"/>
  <c r="U415" i="4"/>
  <c r="U414" i="4"/>
  <c r="U413" i="4"/>
  <c r="U411" i="4"/>
  <c r="U409" i="4"/>
  <c r="R409" i="4"/>
  <c r="U408" i="4"/>
  <c r="U407" i="4"/>
  <c r="U406" i="4"/>
  <c r="U405" i="4"/>
  <c r="U403" i="4"/>
  <c r="U401" i="4"/>
  <c r="R401" i="4"/>
  <c r="U400" i="4"/>
  <c r="U399" i="4"/>
  <c r="U398" i="4"/>
  <c r="U397" i="4"/>
  <c r="U395" i="4"/>
  <c r="U393" i="4"/>
  <c r="R393" i="4"/>
  <c r="U392" i="4"/>
  <c r="U391" i="4"/>
  <c r="U390" i="4"/>
  <c r="U389" i="4"/>
  <c r="U387" i="4"/>
  <c r="U385" i="4"/>
  <c r="R385" i="4"/>
  <c r="U384" i="4"/>
  <c r="U383" i="4"/>
  <c r="U382" i="4"/>
  <c r="U381" i="4"/>
  <c r="U379" i="4"/>
  <c r="U377" i="4"/>
  <c r="R377" i="4"/>
  <c r="U376" i="4"/>
  <c r="U375" i="4"/>
  <c r="U374" i="4"/>
  <c r="R374" i="4"/>
  <c r="U373" i="4"/>
  <c r="U371" i="4"/>
  <c r="U369" i="4"/>
  <c r="R369" i="4"/>
  <c r="U368" i="4"/>
  <c r="U367" i="4"/>
  <c r="U366" i="4"/>
  <c r="U365" i="4"/>
  <c r="U363" i="4"/>
  <c r="U362" i="4"/>
  <c r="U361" i="4"/>
  <c r="U360" i="4"/>
  <c r="U358" i="4"/>
  <c r="U356" i="4"/>
  <c r="U355" i="4"/>
  <c r="U354" i="4"/>
  <c r="U353" i="4"/>
  <c r="U352" i="4"/>
  <c r="U350" i="4"/>
  <c r="U348" i="4"/>
  <c r="U347" i="4"/>
  <c r="U346" i="4"/>
  <c r="U345" i="4"/>
  <c r="U344" i="4"/>
  <c r="U342" i="4"/>
  <c r="U340" i="4"/>
  <c r="U339" i="4"/>
  <c r="U338" i="4"/>
  <c r="U337" i="4"/>
  <c r="U336" i="4"/>
  <c r="U334" i="4"/>
  <c r="U332" i="4"/>
  <c r="U331" i="4"/>
  <c r="U329" i="4"/>
  <c r="U328" i="4"/>
  <c r="U326" i="4"/>
  <c r="U324" i="4"/>
  <c r="U323" i="4"/>
  <c r="U321" i="4"/>
  <c r="U320" i="4"/>
  <c r="U319" i="4"/>
  <c r="R319" i="4"/>
  <c r="U318" i="4"/>
  <c r="U317" i="4"/>
  <c r="U316" i="4"/>
  <c r="U315" i="4"/>
  <c r="U313" i="4"/>
  <c r="U311" i="4"/>
  <c r="R311" i="4"/>
  <c r="U310" i="4"/>
  <c r="U309" i="4"/>
  <c r="U308" i="4"/>
  <c r="R308" i="4"/>
  <c r="U307" i="4"/>
  <c r="U305" i="4"/>
  <c r="U303" i="4"/>
  <c r="R303" i="4"/>
  <c r="U302" i="4"/>
  <c r="U301" i="4"/>
  <c r="U300" i="4"/>
  <c r="U299" i="4"/>
  <c r="U297" i="4"/>
  <c r="U296" i="4"/>
  <c r="U295" i="4"/>
  <c r="R295" i="4"/>
  <c r="U294" i="4"/>
  <c r="U293" i="4"/>
  <c r="U292" i="4"/>
  <c r="U291" i="4"/>
  <c r="U289" i="4"/>
  <c r="U287" i="4"/>
  <c r="R287" i="4"/>
  <c r="U286" i="4"/>
  <c r="U285" i="4"/>
  <c r="U284" i="4"/>
  <c r="U283" i="4"/>
  <c r="U281" i="4"/>
  <c r="U279" i="4"/>
  <c r="R279" i="4"/>
  <c r="U278" i="4"/>
  <c r="U277" i="4"/>
  <c r="U276" i="4"/>
  <c r="R276" i="4"/>
  <c r="U275" i="4"/>
  <c r="U273" i="4"/>
  <c r="U271" i="4"/>
  <c r="R271" i="4"/>
  <c r="U270" i="4"/>
  <c r="U269" i="4"/>
  <c r="U268" i="4"/>
  <c r="U267" i="4"/>
  <c r="U265" i="4"/>
  <c r="U263" i="4"/>
  <c r="U260" i="4"/>
  <c r="U258" i="4"/>
  <c r="R258" i="4"/>
  <c r="U257" i="4"/>
  <c r="U256" i="4"/>
  <c r="U255" i="4"/>
  <c r="U254" i="4"/>
  <c r="U252" i="4"/>
  <c r="U250" i="4"/>
  <c r="R250" i="4"/>
  <c r="U249" i="4"/>
  <c r="U248" i="4"/>
  <c r="U247" i="4"/>
  <c r="U246" i="4"/>
  <c r="U244" i="4"/>
  <c r="U242" i="4"/>
  <c r="U241" i="4"/>
  <c r="U240" i="4"/>
  <c r="U239" i="4"/>
  <c r="U236" i="4"/>
  <c r="U234" i="4"/>
  <c r="R234" i="4"/>
  <c r="U233" i="4"/>
  <c r="U232" i="4"/>
  <c r="U231" i="4"/>
  <c r="U228" i="4"/>
  <c r="U226" i="4"/>
  <c r="R226" i="4"/>
  <c r="U225" i="4"/>
  <c r="U224" i="4"/>
  <c r="U223" i="4"/>
  <c r="U222" i="4"/>
  <c r="U220" i="4"/>
  <c r="U218" i="4"/>
  <c r="R218" i="4"/>
  <c r="U216" i="4"/>
  <c r="U215" i="4"/>
  <c r="U214" i="4"/>
  <c r="U212" i="4"/>
  <c r="U210" i="4"/>
  <c r="R210" i="4"/>
  <c r="U209" i="4"/>
  <c r="U208" i="4"/>
  <c r="U207" i="4"/>
  <c r="U206" i="4"/>
  <c r="U204" i="4"/>
  <c r="U202" i="4"/>
  <c r="R202" i="4"/>
  <c r="U201" i="4"/>
  <c r="U200" i="4"/>
  <c r="U199" i="4"/>
  <c r="U198" i="4"/>
  <c r="U196" i="4"/>
  <c r="U193" i="4"/>
  <c r="U191" i="4"/>
  <c r="R191" i="4"/>
  <c r="U190" i="4"/>
  <c r="U189" i="4"/>
  <c r="U188" i="4"/>
  <c r="U187" i="4"/>
  <c r="U183" i="4"/>
  <c r="R183" i="4"/>
  <c r="U182" i="4"/>
  <c r="U181" i="4"/>
  <c r="U180" i="4"/>
  <c r="U179" i="4"/>
  <c r="U175" i="4"/>
  <c r="U174" i="4"/>
  <c r="U173" i="4"/>
  <c r="U172" i="4"/>
  <c r="U171" i="4"/>
  <c r="U169" i="4"/>
  <c r="U167" i="4"/>
  <c r="R167" i="4"/>
  <c r="U166" i="4"/>
  <c r="U164" i="4"/>
  <c r="U163" i="4"/>
  <c r="U161" i="4"/>
  <c r="U159" i="4"/>
  <c r="U158" i="4"/>
  <c r="U156" i="4"/>
  <c r="U155" i="4"/>
  <c r="U153" i="4"/>
  <c r="U150" i="4"/>
  <c r="U148" i="4"/>
  <c r="R148" i="4"/>
  <c r="U147" i="4"/>
  <c r="U146" i="4"/>
  <c r="U145" i="4"/>
  <c r="U144" i="4"/>
  <c r="U142" i="4"/>
  <c r="U140" i="4"/>
  <c r="R140" i="4"/>
  <c r="U139" i="4"/>
  <c r="U138" i="4"/>
  <c r="U136" i="4"/>
  <c r="U134" i="4"/>
  <c r="U132" i="4"/>
  <c r="R132" i="4"/>
  <c r="U131" i="4"/>
  <c r="U130" i="4"/>
  <c r="U128" i="4"/>
  <c r="U126" i="4"/>
  <c r="U124" i="4"/>
  <c r="R124" i="4"/>
  <c r="U123" i="4"/>
  <c r="U122" i="4"/>
  <c r="U120" i="4"/>
  <c r="U118" i="4"/>
  <c r="U116" i="4"/>
  <c r="R116" i="4"/>
  <c r="U115" i="4"/>
  <c r="U114" i="4"/>
  <c r="U112" i="4"/>
  <c r="U110" i="4"/>
  <c r="U108" i="4"/>
  <c r="R108" i="4"/>
  <c r="U107" i="4"/>
  <c r="U106" i="4"/>
  <c r="U104" i="4"/>
  <c r="U102" i="4"/>
  <c r="U100" i="4"/>
  <c r="R100" i="4"/>
  <c r="U99" i="4"/>
  <c r="U98" i="4"/>
  <c r="U96" i="4"/>
  <c r="U94" i="4"/>
  <c r="U92" i="4"/>
  <c r="R92" i="4"/>
  <c r="U91" i="4"/>
  <c r="U90" i="4"/>
  <c r="U88" i="4"/>
  <c r="U86" i="4"/>
  <c r="U84" i="4"/>
  <c r="R84" i="4"/>
  <c r="U83" i="4"/>
  <c r="U82" i="4"/>
  <c r="U80" i="4"/>
  <c r="U78" i="4"/>
  <c r="U76" i="4"/>
  <c r="R76" i="4"/>
  <c r="U75" i="4"/>
  <c r="U74" i="4"/>
  <c r="U72" i="4"/>
  <c r="U70" i="4"/>
  <c r="U68" i="4"/>
  <c r="R68" i="4"/>
  <c r="U67" i="4"/>
  <c r="U66" i="4"/>
  <c r="U64" i="4"/>
  <c r="U62" i="4"/>
  <c r="U60" i="4"/>
  <c r="U59" i="4"/>
  <c r="U56" i="4"/>
  <c r="U54" i="4"/>
  <c r="U52" i="4"/>
  <c r="R52" i="4"/>
  <c r="U51" i="4"/>
  <c r="U50" i="4"/>
  <c r="U48" i="4"/>
  <c r="U46" i="4"/>
  <c r="U44" i="4"/>
  <c r="R44" i="4"/>
  <c r="U43" i="4"/>
  <c r="U42" i="4"/>
  <c r="U41" i="4"/>
  <c r="U40" i="4"/>
  <c r="U38" i="4"/>
  <c r="U36" i="4"/>
  <c r="U34" i="4"/>
  <c r="U33" i="4"/>
  <c r="U32" i="4"/>
  <c r="U30" i="4"/>
  <c r="U28" i="4"/>
  <c r="R28" i="4"/>
  <c r="U27" i="4"/>
  <c r="U24" i="4"/>
  <c r="U23" i="4"/>
  <c r="U22" i="4"/>
  <c r="U20" i="4"/>
  <c r="U17" i="4"/>
  <c r="R17" i="4"/>
  <c r="U15" i="4"/>
  <c r="U13" i="4"/>
  <c r="U12" i="4"/>
  <c r="U11" i="4"/>
  <c r="U9" i="4"/>
  <c r="U7" i="4"/>
  <c r="R7" i="4"/>
  <c r="U6" i="4"/>
  <c r="U4" i="4"/>
  <c r="B15" i="3"/>
  <c r="B14" i="3"/>
  <c r="B13" i="3"/>
  <c r="C12" i="3"/>
  <c r="B12" i="3"/>
  <c r="B11" i="3"/>
  <c r="B10" i="3"/>
  <c r="B9" i="3"/>
  <c r="B8" i="3"/>
  <c r="B7" i="3"/>
  <c r="B6" i="3"/>
  <c r="B2" i="3"/>
  <c r="E502" i="2"/>
  <c r="E502" i="4" s="1"/>
  <c r="E501" i="2"/>
  <c r="E501" i="4" s="1"/>
  <c r="E500" i="2"/>
  <c r="E500" i="4" s="1"/>
  <c r="E499" i="2"/>
  <c r="E499" i="4" s="1"/>
  <c r="E498" i="2"/>
  <c r="E498" i="4" s="1"/>
  <c r="E497" i="2"/>
  <c r="E497" i="4" s="1"/>
  <c r="E496" i="2"/>
  <c r="E496" i="4" s="1"/>
  <c r="E495" i="2"/>
  <c r="E495" i="4" s="1"/>
  <c r="E494" i="2"/>
  <c r="E494" i="4" s="1"/>
  <c r="E493" i="2"/>
  <c r="E493" i="4" s="1"/>
  <c r="E492" i="2"/>
  <c r="E492" i="4" s="1"/>
  <c r="E491" i="2"/>
  <c r="E491" i="4" s="1"/>
  <c r="E490" i="2"/>
  <c r="E490" i="4" s="1"/>
  <c r="E489" i="2"/>
  <c r="E489" i="4" s="1"/>
  <c r="E488" i="2"/>
  <c r="E488" i="4" s="1"/>
  <c r="E487" i="2"/>
  <c r="E487" i="4" s="1"/>
  <c r="E486" i="2"/>
  <c r="E486" i="4" s="1"/>
  <c r="E485" i="2"/>
  <c r="E485" i="4" s="1"/>
  <c r="E484" i="2"/>
  <c r="E484" i="4" s="1"/>
  <c r="E483" i="2"/>
  <c r="E483" i="4" s="1"/>
  <c r="E482" i="2"/>
  <c r="E482" i="4" s="1"/>
  <c r="E481" i="2"/>
  <c r="E481" i="4" s="1"/>
  <c r="E480" i="2"/>
  <c r="E480" i="4" s="1"/>
  <c r="E479" i="2"/>
  <c r="E479" i="4" s="1"/>
  <c r="E478" i="2"/>
  <c r="E478" i="4" s="1"/>
  <c r="E477" i="2"/>
  <c r="E477" i="4" s="1"/>
  <c r="E476" i="2"/>
  <c r="E476" i="4" s="1"/>
  <c r="E475" i="2"/>
  <c r="E475" i="4" s="1"/>
  <c r="E474" i="2"/>
  <c r="E474" i="4" s="1"/>
  <c r="E473" i="2"/>
  <c r="E473" i="4" s="1"/>
  <c r="E472" i="2"/>
  <c r="E472" i="4" s="1"/>
  <c r="E471" i="2"/>
  <c r="E471" i="4" s="1"/>
  <c r="E470" i="2"/>
  <c r="E470" i="4" s="1"/>
  <c r="E469" i="2"/>
  <c r="E469" i="4" s="1"/>
  <c r="E468" i="2"/>
  <c r="E468" i="4" s="1"/>
  <c r="E467" i="2"/>
  <c r="E467" i="4" s="1"/>
  <c r="E466" i="2"/>
  <c r="E466" i="4" s="1"/>
  <c r="E465" i="2"/>
  <c r="E465" i="4" s="1"/>
  <c r="E464" i="2"/>
  <c r="E464" i="4" s="1"/>
  <c r="E463" i="2"/>
  <c r="E463" i="4" s="1"/>
  <c r="E462" i="2"/>
  <c r="E462" i="4" s="1"/>
  <c r="E461" i="2"/>
  <c r="E461" i="4" s="1"/>
  <c r="E460" i="2"/>
  <c r="E460" i="4" s="1"/>
  <c r="E459" i="2"/>
  <c r="E459" i="4" s="1"/>
  <c r="E458" i="2"/>
  <c r="E458" i="4" s="1"/>
  <c r="E457" i="2"/>
  <c r="E457" i="4" s="1"/>
  <c r="E456" i="2"/>
  <c r="E456" i="4" s="1"/>
  <c r="E455" i="2"/>
  <c r="E455" i="4" s="1"/>
  <c r="E454" i="2"/>
  <c r="E454" i="4" s="1"/>
  <c r="E453" i="2"/>
  <c r="E453" i="4" s="1"/>
  <c r="E452" i="2"/>
  <c r="E452" i="4" s="1"/>
  <c r="E451" i="2"/>
  <c r="E451" i="4" s="1"/>
  <c r="E450" i="2"/>
  <c r="E450" i="4" s="1"/>
  <c r="E449" i="2"/>
  <c r="E449" i="4" s="1"/>
  <c r="E448" i="2"/>
  <c r="E448" i="4" s="1"/>
  <c r="E447" i="2"/>
  <c r="E447" i="4" s="1"/>
  <c r="E446" i="2"/>
  <c r="E446" i="4" s="1"/>
  <c r="E445" i="2"/>
  <c r="E445" i="4" s="1"/>
  <c r="E444" i="2"/>
  <c r="E444" i="4" s="1"/>
  <c r="E443" i="2"/>
  <c r="E443" i="4" s="1"/>
  <c r="E442" i="2"/>
  <c r="E442" i="4" s="1"/>
  <c r="E441" i="2"/>
  <c r="E441" i="4" s="1"/>
  <c r="E440" i="2"/>
  <c r="E440" i="4" s="1"/>
  <c r="E439" i="2"/>
  <c r="E439" i="4" s="1"/>
  <c r="E438" i="2"/>
  <c r="E438" i="4" s="1"/>
  <c r="E437" i="2"/>
  <c r="E437" i="4" s="1"/>
  <c r="E436" i="2"/>
  <c r="E436" i="4" s="1"/>
  <c r="E435" i="2"/>
  <c r="E435" i="4" s="1"/>
  <c r="E434" i="2"/>
  <c r="E434" i="4" s="1"/>
  <c r="E433" i="2"/>
  <c r="E433" i="4" s="1"/>
  <c r="E432" i="2"/>
  <c r="E432" i="4" s="1"/>
  <c r="E431" i="2"/>
  <c r="E431" i="4" s="1"/>
  <c r="E430" i="2"/>
  <c r="E430" i="4" s="1"/>
  <c r="E429" i="2"/>
  <c r="E429" i="4" s="1"/>
  <c r="E428" i="2"/>
  <c r="E428" i="4" s="1"/>
  <c r="E427" i="2"/>
  <c r="E427" i="4" s="1"/>
  <c r="E426" i="2"/>
  <c r="E426" i="4" s="1"/>
  <c r="E425" i="2"/>
  <c r="E425" i="4" s="1"/>
  <c r="E424" i="2"/>
  <c r="E424" i="4" s="1"/>
  <c r="E423" i="2"/>
  <c r="E423" i="4" s="1"/>
  <c r="E422" i="2"/>
  <c r="E422" i="4" s="1"/>
  <c r="E421" i="2"/>
  <c r="E421" i="4" s="1"/>
  <c r="E420" i="2"/>
  <c r="E420" i="4" s="1"/>
  <c r="E419" i="2"/>
  <c r="E419" i="4" s="1"/>
  <c r="E418" i="2"/>
  <c r="E418" i="4" s="1"/>
  <c r="E417" i="2"/>
  <c r="E417" i="4" s="1"/>
  <c r="E416" i="2"/>
  <c r="E416" i="4" s="1"/>
  <c r="E415" i="2"/>
  <c r="E415" i="4" s="1"/>
  <c r="E414" i="2"/>
  <c r="E414" i="4" s="1"/>
  <c r="E413" i="2"/>
  <c r="E413" i="4" s="1"/>
  <c r="E412" i="2"/>
  <c r="E412" i="4" s="1"/>
  <c r="E411" i="2"/>
  <c r="E411" i="4" s="1"/>
  <c r="E410" i="2"/>
  <c r="E410" i="4" s="1"/>
  <c r="E409" i="2"/>
  <c r="E409" i="4" s="1"/>
  <c r="E408" i="2"/>
  <c r="E408" i="4" s="1"/>
  <c r="E407" i="2"/>
  <c r="E407" i="4" s="1"/>
  <c r="E406" i="2"/>
  <c r="E406" i="4" s="1"/>
  <c r="E405" i="2"/>
  <c r="E405" i="4" s="1"/>
  <c r="E404" i="2"/>
  <c r="E404" i="4" s="1"/>
  <c r="E403" i="2"/>
  <c r="E403" i="4" s="1"/>
  <c r="E402" i="2"/>
  <c r="E402" i="4" s="1"/>
  <c r="E401" i="2"/>
  <c r="E401" i="4" s="1"/>
  <c r="E400" i="2"/>
  <c r="E400" i="4" s="1"/>
  <c r="E399" i="2"/>
  <c r="E399" i="4" s="1"/>
  <c r="E398" i="2"/>
  <c r="E398" i="4" s="1"/>
  <c r="E397" i="2"/>
  <c r="E397" i="4" s="1"/>
  <c r="E396" i="2"/>
  <c r="E396" i="4" s="1"/>
  <c r="E395" i="2"/>
  <c r="E395" i="4" s="1"/>
  <c r="E394" i="2"/>
  <c r="E394" i="4" s="1"/>
  <c r="E393" i="2"/>
  <c r="E393" i="4" s="1"/>
  <c r="E392" i="2"/>
  <c r="E392" i="4" s="1"/>
  <c r="E391" i="2"/>
  <c r="E391" i="4" s="1"/>
  <c r="E390" i="2"/>
  <c r="E390" i="4" s="1"/>
  <c r="E389" i="2"/>
  <c r="E389" i="4" s="1"/>
  <c r="E388" i="2"/>
  <c r="E388" i="4" s="1"/>
  <c r="E387" i="2"/>
  <c r="E387" i="4" s="1"/>
  <c r="E386" i="2"/>
  <c r="E386" i="4" s="1"/>
  <c r="E385" i="2"/>
  <c r="E385" i="4" s="1"/>
  <c r="E384" i="2"/>
  <c r="E384" i="4" s="1"/>
  <c r="E383" i="2"/>
  <c r="E383" i="4" s="1"/>
  <c r="E382" i="2"/>
  <c r="E382" i="4" s="1"/>
  <c r="E381" i="2"/>
  <c r="E381" i="4" s="1"/>
  <c r="E380" i="2"/>
  <c r="E380" i="4" s="1"/>
  <c r="E379" i="2"/>
  <c r="E379" i="4" s="1"/>
  <c r="E378" i="2"/>
  <c r="E378" i="4" s="1"/>
  <c r="E377" i="2"/>
  <c r="E377" i="4" s="1"/>
  <c r="E376" i="2"/>
  <c r="E376" i="4" s="1"/>
  <c r="E375" i="2"/>
  <c r="E375" i="4" s="1"/>
  <c r="E374" i="2"/>
  <c r="E374" i="4" s="1"/>
  <c r="E373" i="2"/>
  <c r="E373" i="4" s="1"/>
  <c r="E372" i="2"/>
  <c r="E372" i="4" s="1"/>
  <c r="E371" i="2"/>
  <c r="E371" i="4" s="1"/>
  <c r="E370" i="2"/>
  <c r="E370" i="4" s="1"/>
  <c r="E369" i="2"/>
  <c r="E369" i="4" s="1"/>
  <c r="E368" i="2"/>
  <c r="E368" i="4" s="1"/>
  <c r="E367" i="2"/>
  <c r="E367" i="4" s="1"/>
  <c r="E366" i="2"/>
  <c r="E366" i="4" s="1"/>
  <c r="E365" i="2"/>
  <c r="E365" i="4" s="1"/>
  <c r="E364" i="2"/>
  <c r="E364" i="4" s="1"/>
  <c r="E363" i="2"/>
  <c r="E363" i="4" s="1"/>
  <c r="E362" i="2"/>
  <c r="E362" i="4" s="1"/>
  <c r="E361" i="2"/>
  <c r="E361" i="4" s="1"/>
  <c r="E360" i="2"/>
  <c r="E360" i="4" s="1"/>
  <c r="E359" i="2"/>
  <c r="E359" i="4" s="1"/>
  <c r="E358" i="2"/>
  <c r="E358" i="4" s="1"/>
  <c r="E357" i="2"/>
  <c r="E357" i="4" s="1"/>
  <c r="E356" i="2"/>
  <c r="E356" i="4" s="1"/>
  <c r="E355" i="2"/>
  <c r="E355" i="4" s="1"/>
  <c r="E354" i="2"/>
  <c r="E354" i="4" s="1"/>
  <c r="E353" i="2"/>
  <c r="E353" i="4" s="1"/>
  <c r="E352" i="2"/>
  <c r="E352" i="4" s="1"/>
  <c r="E351" i="2"/>
  <c r="E351" i="4" s="1"/>
  <c r="E350" i="2"/>
  <c r="E350" i="4" s="1"/>
  <c r="E349" i="2"/>
  <c r="E349" i="4" s="1"/>
  <c r="E348" i="2"/>
  <c r="E348" i="4" s="1"/>
  <c r="E347" i="2"/>
  <c r="E347" i="4" s="1"/>
  <c r="E346" i="2"/>
  <c r="E346" i="4" s="1"/>
  <c r="E345" i="2"/>
  <c r="E345" i="4" s="1"/>
  <c r="E344" i="2"/>
  <c r="E344" i="4" s="1"/>
  <c r="E343" i="2"/>
  <c r="E343" i="4" s="1"/>
  <c r="E342" i="2"/>
  <c r="E342" i="4" s="1"/>
  <c r="E341" i="2"/>
  <c r="E341" i="4" s="1"/>
  <c r="E340" i="2"/>
  <c r="E340" i="4" s="1"/>
  <c r="E339" i="2"/>
  <c r="E339" i="4" s="1"/>
  <c r="E338" i="2"/>
  <c r="E338" i="4" s="1"/>
  <c r="E337" i="2"/>
  <c r="E337" i="4" s="1"/>
  <c r="E336" i="2"/>
  <c r="E336" i="4" s="1"/>
  <c r="E335" i="2"/>
  <c r="E335" i="4" s="1"/>
  <c r="E334" i="2"/>
  <c r="E334" i="4" s="1"/>
  <c r="E333" i="2"/>
  <c r="E333" i="4" s="1"/>
  <c r="E332" i="2"/>
  <c r="E332" i="4" s="1"/>
  <c r="E331" i="2"/>
  <c r="E331" i="4" s="1"/>
  <c r="E330" i="2"/>
  <c r="E330" i="4" s="1"/>
  <c r="E329" i="2"/>
  <c r="E329" i="4" s="1"/>
  <c r="E328" i="2"/>
  <c r="E328" i="4" s="1"/>
  <c r="E327" i="2"/>
  <c r="E327" i="4" s="1"/>
  <c r="E326" i="2"/>
  <c r="E326" i="4" s="1"/>
  <c r="E325" i="2"/>
  <c r="E325" i="4" s="1"/>
  <c r="E324" i="2"/>
  <c r="E324" i="4" s="1"/>
  <c r="E323" i="2"/>
  <c r="E323" i="4" s="1"/>
  <c r="E322" i="2"/>
  <c r="E322" i="4" s="1"/>
  <c r="E321" i="2"/>
  <c r="E321" i="4" s="1"/>
  <c r="E320" i="2"/>
  <c r="E320" i="4" s="1"/>
  <c r="E319" i="2"/>
  <c r="E319" i="4" s="1"/>
  <c r="E318" i="2"/>
  <c r="E318" i="4" s="1"/>
  <c r="E317" i="2"/>
  <c r="E317" i="4" s="1"/>
  <c r="E316" i="2"/>
  <c r="E316" i="4" s="1"/>
  <c r="E315" i="2"/>
  <c r="E315" i="4" s="1"/>
  <c r="E314" i="2"/>
  <c r="E314" i="4" s="1"/>
  <c r="E313" i="2"/>
  <c r="E313" i="4" s="1"/>
  <c r="E312" i="2"/>
  <c r="E312" i="4" s="1"/>
  <c r="E311" i="2"/>
  <c r="E311" i="4" s="1"/>
  <c r="E310" i="2"/>
  <c r="E310" i="4" s="1"/>
  <c r="E309" i="2"/>
  <c r="E309" i="4" s="1"/>
  <c r="E308" i="2"/>
  <c r="E308" i="4" s="1"/>
  <c r="E307" i="2"/>
  <c r="E307" i="4" s="1"/>
  <c r="E306" i="2"/>
  <c r="E306" i="4" s="1"/>
  <c r="E305" i="2"/>
  <c r="E305" i="4" s="1"/>
  <c r="E304" i="2"/>
  <c r="E304" i="4" s="1"/>
  <c r="E303" i="2"/>
  <c r="E303" i="4" s="1"/>
  <c r="E302" i="2"/>
  <c r="E302" i="4" s="1"/>
  <c r="E301" i="2"/>
  <c r="E301" i="4" s="1"/>
  <c r="E300" i="2"/>
  <c r="E300" i="4" s="1"/>
  <c r="E299" i="2"/>
  <c r="E299" i="4" s="1"/>
  <c r="E298" i="2"/>
  <c r="E298" i="4" s="1"/>
  <c r="E297" i="2"/>
  <c r="E297" i="4" s="1"/>
  <c r="E296" i="2"/>
  <c r="E296" i="4" s="1"/>
  <c r="E295" i="2"/>
  <c r="E295" i="4" s="1"/>
  <c r="E294" i="2"/>
  <c r="E294" i="4" s="1"/>
  <c r="E293" i="2"/>
  <c r="E293" i="4" s="1"/>
  <c r="E292" i="2"/>
  <c r="E292" i="4" s="1"/>
  <c r="E291" i="2"/>
  <c r="E291" i="4" s="1"/>
  <c r="E290" i="2"/>
  <c r="E290" i="4" s="1"/>
  <c r="E289" i="2"/>
  <c r="E289" i="4" s="1"/>
  <c r="E288" i="2"/>
  <c r="E288" i="4" s="1"/>
  <c r="E287" i="2"/>
  <c r="E287" i="4" s="1"/>
  <c r="E286" i="2"/>
  <c r="E286" i="4" s="1"/>
  <c r="E285" i="2"/>
  <c r="E285" i="4" s="1"/>
  <c r="E284" i="2"/>
  <c r="E284" i="4" s="1"/>
  <c r="E283" i="2"/>
  <c r="E283" i="4" s="1"/>
  <c r="E282" i="2"/>
  <c r="E282" i="4" s="1"/>
  <c r="E281" i="2"/>
  <c r="E281" i="4" s="1"/>
  <c r="E280" i="2"/>
  <c r="E280" i="4" s="1"/>
  <c r="E279" i="2"/>
  <c r="E279" i="4" s="1"/>
  <c r="E278" i="2"/>
  <c r="E278" i="4" s="1"/>
  <c r="E277" i="2"/>
  <c r="E277" i="4" s="1"/>
  <c r="E276" i="2"/>
  <c r="E276" i="4" s="1"/>
  <c r="E275" i="2"/>
  <c r="E275" i="4" s="1"/>
  <c r="E274" i="2"/>
  <c r="E274" i="4" s="1"/>
  <c r="E273" i="2"/>
  <c r="E273" i="4" s="1"/>
  <c r="E272" i="2"/>
  <c r="E272" i="4" s="1"/>
  <c r="E271" i="2"/>
  <c r="E271" i="4" s="1"/>
  <c r="E270" i="2"/>
  <c r="E270" i="4" s="1"/>
  <c r="E269" i="2"/>
  <c r="E269" i="4" s="1"/>
  <c r="E268" i="2"/>
  <c r="E268" i="4" s="1"/>
  <c r="E267" i="2"/>
  <c r="E267" i="4" s="1"/>
  <c r="E266" i="2"/>
  <c r="E266" i="4" s="1"/>
  <c r="E265" i="2"/>
  <c r="E265" i="4" s="1"/>
  <c r="E264" i="2"/>
  <c r="E264" i="4" s="1"/>
  <c r="E263" i="2"/>
  <c r="E263" i="4" s="1"/>
  <c r="E262" i="2"/>
  <c r="E262" i="4" s="1"/>
  <c r="E261" i="2"/>
  <c r="E261" i="4" s="1"/>
  <c r="E260" i="2"/>
  <c r="E260" i="4" s="1"/>
  <c r="E259" i="2"/>
  <c r="E259" i="4" s="1"/>
  <c r="E258" i="2"/>
  <c r="E258" i="4" s="1"/>
  <c r="E257" i="2"/>
  <c r="E257" i="4" s="1"/>
  <c r="E256" i="2"/>
  <c r="E256" i="4" s="1"/>
  <c r="E255" i="2"/>
  <c r="E255" i="4" s="1"/>
  <c r="E254" i="2"/>
  <c r="E254" i="4" s="1"/>
  <c r="E253" i="2"/>
  <c r="E253" i="4" s="1"/>
  <c r="E252" i="2"/>
  <c r="E252" i="4" s="1"/>
  <c r="E251" i="2"/>
  <c r="E251" i="4" s="1"/>
  <c r="E250" i="2"/>
  <c r="E250" i="4" s="1"/>
  <c r="E249" i="2"/>
  <c r="E249" i="4" s="1"/>
  <c r="E248" i="2"/>
  <c r="E248" i="4" s="1"/>
  <c r="E247" i="2"/>
  <c r="E247" i="4" s="1"/>
  <c r="E246" i="2"/>
  <c r="E246" i="4" s="1"/>
  <c r="E245" i="2"/>
  <c r="E245" i="4" s="1"/>
  <c r="E244" i="2"/>
  <c r="E244" i="4" s="1"/>
  <c r="E243" i="2"/>
  <c r="E243" i="4" s="1"/>
  <c r="E242" i="2"/>
  <c r="E242" i="4" s="1"/>
  <c r="E241" i="2"/>
  <c r="E241" i="4" s="1"/>
  <c r="E240" i="2"/>
  <c r="E240" i="4" s="1"/>
  <c r="E239" i="2"/>
  <c r="E239" i="4" s="1"/>
  <c r="E238" i="2"/>
  <c r="E238" i="4" s="1"/>
  <c r="E237" i="2"/>
  <c r="E237" i="4" s="1"/>
  <c r="E236" i="2"/>
  <c r="E236" i="4" s="1"/>
  <c r="E235" i="2"/>
  <c r="E235" i="4" s="1"/>
  <c r="E234" i="2"/>
  <c r="E234" i="4" s="1"/>
  <c r="E233" i="2"/>
  <c r="E233" i="4" s="1"/>
  <c r="E232" i="2"/>
  <c r="E232" i="4" s="1"/>
  <c r="E231" i="2"/>
  <c r="E231" i="4" s="1"/>
  <c r="E230" i="2"/>
  <c r="E230" i="4" s="1"/>
  <c r="E229" i="2"/>
  <c r="E229" i="4" s="1"/>
  <c r="E228" i="2"/>
  <c r="E228" i="4" s="1"/>
  <c r="E227" i="2"/>
  <c r="E227" i="4" s="1"/>
  <c r="E226" i="2"/>
  <c r="E226" i="4" s="1"/>
  <c r="E225" i="2"/>
  <c r="E225" i="4" s="1"/>
  <c r="E224" i="2"/>
  <c r="E224" i="4" s="1"/>
  <c r="E223" i="2"/>
  <c r="E223" i="4" s="1"/>
  <c r="E222" i="2"/>
  <c r="E222" i="4" s="1"/>
  <c r="E221" i="2"/>
  <c r="E221" i="4" s="1"/>
  <c r="E220" i="2"/>
  <c r="E220" i="4" s="1"/>
  <c r="E219" i="2"/>
  <c r="E219" i="4" s="1"/>
  <c r="E218" i="2"/>
  <c r="E218" i="4" s="1"/>
  <c r="E217" i="2"/>
  <c r="E217" i="4" s="1"/>
  <c r="E216" i="2"/>
  <c r="E216" i="4" s="1"/>
  <c r="E215" i="2"/>
  <c r="E215" i="4" s="1"/>
  <c r="E214" i="2"/>
  <c r="E214" i="4" s="1"/>
  <c r="E213" i="2"/>
  <c r="E213" i="4" s="1"/>
  <c r="E212" i="2"/>
  <c r="E212" i="4" s="1"/>
  <c r="E211" i="2"/>
  <c r="E211" i="4" s="1"/>
  <c r="E210" i="2"/>
  <c r="E210" i="4" s="1"/>
  <c r="E209" i="2"/>
  <c r="E209" i="4" s="1"/>
  <c r="E208" i="2"/>
  <c r="E208" i="4" s="1"/>
  <c r="E207" i="2"/>
  <c r="E207" i="4" s="1"/>
  <c r="E206" i="2"/>
  <c r="E206" i="4" s="1"/>
  <c r="E205" i="2"/>
  <c r="E205" i="4" s="1"/>
  <c r="E204" i="2"/>
  <c r="E204" i="4" s="1"/>
  <c r="E203" i="2"/>
  <c r="E203" i="4" s="1"/>
  <c r="E202" i="2"/>
  <c r="E202" i="4" s="1"/>
  <c r="E201" i="2"/>
  <c r="E201" i="4" s="1"/>
  <c r="E200" i="2"/>
  <c r="E200" i="4" s="1"/>
  <c r="E199" i="2"/>
  <c r="E199" i="4" s="1"/>
  <c r="E198" i="2"/>
  <c r="E198" i="4" s="1"/>
  <c r="E197" i="2"/>
  <c r="E197" i="4" s="1"/>
  <c r="E196" i="2"/>
  <c r="E196" i="4" s="1"/>
  <c r="I195" i="2"/>
  <c r="E195" i="2"/>
  <c r="E195" i="4" s="1"/>
  <c r="E194" i="2"/>
  <c r="E194" i="4" s="1"/>
  <c r="E193" i="2"/>
  <c r="E193" i="4" s="1"/>
  <c r="E192" i="2"/>
  <c r="E192" i="4" s="1"/>
  <c r="E191" i="2"/>
  <c r="E191" i="4" s="1"/>
  <c r="E190" i="2"/>
  <c r="E190" i="4" s="1"/>
  <c r="E189" i="2"/>
  <c r="E189" i="4" s="1"/>
  <c r="E188" i="2"/>
  <c r="E188" i="4" s="1"/>
  <c r="E187" i="2"/>
  <c r="E187" i="4" s="1"/>
  <c r="E186" i="2"/>
  <c r="E186" i="4" s="1"/>
  <c r="E185" i="2"/>
  <c r="E185" i="4" s="1"/>
  <c r="E184" i="2"/>
  <c r="E184" i="4" s="1"/>
  <c r="E183" i="2"/>
  <c r="E183" i="4" s="1"/>
  <c r="E182" i="2"/>
  <c r="E182" i="4" s="1"/>
  <c r="E181" i="2"/>
  <c r="E181" i="4" s="1"/>
  <c r="E180" i="2"/>
  <c r="E180" i="4" s="1"/>
  <c r="E179" i="2"/>
  <c r="E179" i="4" s="1"/>
  <c r="E178" i="2"/>
  <c r="E178" i="4" s="1"/>
  <c r="E177" i="2"/>
  <c r="E177" i="4" s="1"/>
  <c r="E176" i="2"/>
  <c r="E176" i="4" s="1"/>
  <c r="E175" i="2"/>
  <c r="E175" i="4" s="1"/>
  <c r="E174" i="2"/>
  <c r="E174" i="4" s="1"/>
  <c r="E173" i="2"/>
  <c r="E173" i="4" s="1"/>
  <c r="E172" i="2"/>
  <c r="E172" i="4" s="1"/>
  <c r="E171" i="2"/>
  <c r="E171" i="4" s="1"/>
  <c r="E170" i="2"/>
  <c r="E170" i="4" s="1"/>
  <c r="E169" i="2"/>
  <c r="E169" i="4" s="1"/>
  <c r="E168" i="2"/>
  <c r="E168" i="4" s="1"/>
  <c r="E167" i="2"/>
  <c r="E167" i="4" s="1"/>
  <c r="E166" i="2"/>
  <c r="E166" i="4" s="1"/>
  <c r="E165" i="2"/>
  <c r="E165" i="4" s="1"/>
  <c r="E164" i="2"/>
  <c r="E164" i="4" s="1"/>
  <c r="E163" i="2"/>
  <c r="E163" i="4" s="1"/>
  <c r="E162" i="2"/>
  <c r="E162" i="4" s="1"/>
  <c r="E161" i="2"/>
  <c r="E161" i="4" s="1"/>
  <c r="E160" i="2"/>
  <c r="E160" i="4" s="1"/>
  <c r="E159" i="2"/>
  <c r="E159" i="4" s="1"/>
  <c r="E158" i="2"/>
  <c r="E158" i="4" s="1"/>
  <c r="E157" i="2"/>
  <c r="E157" i="4" s="1"/>
  <c r="E156" i="2"/>
  <c r="E156" i="4" s="1"/>
  <c r="E155" i="2"/>
  <c r="E155" i="4" s="1"/>
  <c r="E154" i="2"/>
  <c r="E154" i="4" s="1"/>
  <c r="E153" i="2"/>
  <c r="E153" i="4" s="1"/>
  <c r="I152" i="2"/>
  <c r="E152" i="2"/>
  <c r="E152" i="4" s="1"/>
  <c r="E151" i="2"/>
  <c r="E151" i="4" s="1"/>
  <c r="E150" i="2"/>
  <c r="E150" i="4" s="1"/>
  <c r="E149" i="2"/>
  <c r="E149" i="4" s="1"/>
  <c r="E148" i="2"/>
  <c r="E148" i="4" s="1"/>
  <c r="E147" i="2"/>
  <c r="E147" i="4" s="1"/>
  <c r="E146" i="2"/>
  <c r="E146" i="4" s="1"/>
  <c r="E145" i="2"/>
  <c r="E145" i="4" s="1"/>
  <c r="E144" i="2"/>
  <c r="E144" i="4" s="1"/>
  <c r="E143" i="2"/>
  <c r="E143" i="4" s="1"/>
  <c r="E142" i="2"/>
  <c r="E142" i="4" s="1"/>
  <c r="E141" i="2"/>
  <c r="E141" i="4" s="1"/>
  <c r="E140" i="2"/>
  <c r="E140" i="4" s="1"/>
  <c r="E139" i="2"/>
  <c r="E139" i="4" s="1"/>
  <c r="E138" i="2"/>
  <c r="E138" i="4" s="1"/>
  <c r="E137" i="2"/>
  <c r="E137" i="4" s="1"/>
  <c r="E136" i="2"/>
  <c r="E136" i="4" s="1"/>
  <c r="E135" i="2"/>
  <c r="E135" i="4" s="1"/>
  <c r="E134" i="2"/>
  <c r="E134" i="4" s="1"/>
  <c r="E133" i="2"/>
  <c r="E133" i="4" s="1"/>
  <c r="E132" i="2"/>
  <c r="E132" i="4" s="1"/>
  <c r="E131" i="2"/>
  <c r="E131" i="4" s="1"/>
  <c r="E130" i="2"/>
  <c r="E130" i="4" s="1"/>
  <c r="E129" i="2"/>
  <c r="E129" i="4" s="1"/>
  <c r="E128" i="2"/>
  <c r="E128" i="4" s="1"/>
  <c r="E127" i="2"/>
  <c r="E127" i="4" s="1"/>
  <c r="E126" i="2"/>
  <c r="E126" i="4" s="1"/>
  <c r="E125" i="2"/>
  <c r="E125" i="4" s="1"/>
  <c r="E124" i="2"/>
  <c r="E124" i="4" s="1"/>
  <c r="E123" i="2"/>
  <c r="E123" i="4" s="1"/>
  <c r="E122" i="2"/>
  <c r="E122" i="4" s="1"/>
  <c r="E121" i="2"/>
  <c r="E121" i="4" s="1"/>
  <c r="E120" i="2"/>
  <c r="E120" i="4" s="1"/>
  <c r="E119" i="2"/>
  <c r="E119" i="4" s="1"/>
  <c r="E118" i="2"/>
  <c r="E118" i="4" s="1"/>
  <c r="E117" i="2"/>
  <c r="E117" i="4" s="1"/>
  <c r="E116" i="2"/>
  <c r="E116" i="4" s="1"/>
  <c r="E115" i="2"/>
  <c r="E115" i="4" s="1"/>
  <c r="E114" i="2"/>
  <c r="E114" i="4" s="1"/>
  <c r="E113" i="2"/>
  <c r="E113" i="4" s="1"/>
  <c r="E112" i="2"/>
  <c r="E112" i="4" s="1"/>
  <c r="E111" i="2"/>
  <c r="E111" i="4" s="1"/>
  <c r="E110" i="2"/>
  <c r="E110" i="4" s="1"/>
  <c r="E109" i="2"/>
  <c r="E109" i="4" s="1"/>
  <c r="E108" i="2"/>
  <c r="E108" i="4" s="1"/>
  <c r="E107" i="2"/>
  <c r="E107" i="4" s="1"/>
  <c r="E106" i="2"/>
  <c r="E106" i="4" s="1"/>
  <c r="E105" i="2"/>
  <c r="E105" i="4" s="1"/>
  <c r="E104" i="2"/>
  <c r="E104" i="4" s="1"/>
  <c r="E103" i="2"/>
  <c r="E103" i="4" s="1"/>
  <c r="E102" i="2"/>
  <c r="E102" i="4" s="1"/>
  <c r="E101" i="2"/>
  <c r="E101" i="4" s="1"/>
  <c r="E100" i="2"/>
  <c r="E100" i="4" s="1"/>
  <c r="E99" i="2"/>
  <c r="E99" i="4" s="1"/>
  <c r="E98" i="2"/>
  <c r="E98" i="4" s="1"/>
  <c r="E97" i="2"/>
  <c r="E97" i="4" s="1"/>
  <c r="E96" i="2"/>
  <c r="E96" i="4" s="1"/>
  <c r="E95" i="2"/>
  <c r="E95" i="4" s="1"/>
  <c r="E94" i="2"/>
  <c r="E94" i="4" s="1"/>
  <c r="E93" i="2"/>
  <c r="E93" i="4" s="1"/>
  <c r="E92" i="2"/>
  <c r="E92" i="4" s="1"/>
  <c r="E91" i="2"/>
  <c r="E91" i="4" s="1"/>
  <c r="E90" i="2"/>
  <c r="E90" i="4" s="1"/>
  <c r="E89" i="2"/>
  <c r="E89" i="4" s="1"/>
  <c r="E88" i="2"/>
  <c r="E88" i="4" s="1"/>
  <c r="E87" i="2"/>
  <c r="E87" i="4" s="1"/>
  <c r="E86" i="2"/>
  <c r="E86" i="4" s="1"/>
  <c r="E85" i="2"/>
  <c r="E85" i="4" s="1"/>
  <c r="E84" i="2"/>
  <c r="E84" i="4" s="1"/>
  <c r="E83" i="2"/>
  <c r="E83" i="4" s="1"/>
  <c r="E82" i="2"/>
  <c r="E82" i="4" s="1"/>
  <c r="E81" i="2"/>
  <c r="E81" i="4" s="1"/>
  <c r="E80" i="2"/>
  <c r="E80" i="4" s="1"/>
  <c r="E79" i="2"/>
  <c r="E79" i="4" s="1"/>
  <c r="E78" i="2"/>
  <c r="E78" i="4" s="1"/>
  <c r="E77" i="2"/>
  <c r="E77" i="4" s="1"/>
  <c r="E76" i="2"/>
  <c r="E76" i="4" s="1"/>
  <c r="E75" i="2"/>
  <c r="E75" i="4" s="1"/>
  <c r="E74" i="2"/>
  <c r="E74" i="4" s="1"/>
  <c r="E73" i="2"/>
  <c r="E73" i="4" s="1"/>
  <c r="E72" i="2"/>
  <c r="E72" i="4" s="1"/>
  <c r="E71" i="2"/>
  <c r="E71" i="4" s="1"/>
  <c r="E70" i="2"/>
  <c r="E70" i="4" s="1"/>
  <c r="E69" i="2"/>
  <c r="E69" i="4" s="1"/>
  <c r="E68" i="2"/>
  <c r="E68" i="4" s="1"/>
  <c r="E67" i="2"/>
  <c r="E67" i="4" s="1"/>
  <c r="E66" i="2"/>
  <c r="E66" i="4" s="1"/>
  <c r="E65" i="2"/>
  <c r="E65" i="4" s="1"/>
  <c r="E64" i="2"/>
  <c r="E64" i="4" s="1"/>
  <c r="E63" i="2"/>
  <c r="E63" i="4" s="1"/>
  <c r="E62" i="2"/>
  <c r="E62" i="4" s="1"/>
  <c r="E61" i="2"/>
  <c r="E61" i="4" s="1"/>
  <c r="E60" i="2"/>
  <c r="E60" i="4" s="1"/>
  <c r="E59" i="2"/>
  <c r="E59" i="4" s="1"/>
  <c r="E58" i="2"/>
  <c r="E58" i="4" s="1"/>
  <c r="E57" i="2"/>
  <c r="E57" i="4" s="1"/>
  <c r="E56" i="2"/>
  <c r="E56" i="4" s="1"/>
  <c r="E55" i="2"/>
  <c r="E55" i="4" s="1"/>
  <c r="E54" i="2"/>
  <c r="E54" i="4" s="1"/>
  <c r="E53" i="2"/>
  <c r="E53" i="4" s="1"/>
  <c r="E52" i="2"/>
  <c r="E52" i="4" s="1"/>
  <c r="E51" i="2"/>
  <c r="E51" i="4" s="1"/>
  <c r="E50" i="2"/>
  <c r="E50" i="4" s="1"/>
  <c r="E49" i="2"/>
  <c r="E49" i="4" s="1"/>
  <c r="E48" i="2"/>
  <c r="E48" i="4" s="1"/>
  <c r="E47" i="2"/>
  <c r="E47" i="4" s="1"/>
  <c r="E46" i="2"/>
  <c r="E46" i="4" s="1"/>
  <c r="E45" i="2"/>
  <c r="E45" i="4" s="1"/>
  <c r="E44" i="2"/>
  <c r="E44" i="4" s="1"/>
  <c r="E43" i="2"/>
  <c r="E43" i="4" s="1"/>
  <c r="E42" i="2"/>
  <c r="E42" i="4" s="1"/>
  <c r="E41" i="2"/>
  <c r="E41" i="4" s="1"/>
  <c r="E40" i="2"/>
  <c r="E40" i="4" s="1"/>
  <c r="E39" i="2"/>
  <c r="E39" i="4" s="1"/>
  <c r="E38" i="2"/>
  <c r="E38" i="4" s="1"/>
  <c r="E37" i="2"/>
  <c r="E37" i="4" s="1"/>
  <c r="E36" i="2"/>
  <c r="E36" i="4" s="1"/>
  <c r="E35" i="2"/>
  <c r="E35" i="4" s="1"/>
  <c r="E34" i="2"/>
  <c r="E34" i="4" s="1"/>
  <c r="E33" i="2"/>
  <c r="E33" i="4" s="1"/>
  <c r="E32" i="2"/>
  <c r="E32" i="4" s="1"/>
  <c r="E31" i="2"/>
  <c r="E31" i="4" s="1"/>
  <c r="E30" i="2"/>
  <c r="E30" i="4" s="1"/>
  <c r="E29" i="2"/>
  <c r="E29" i="4" s="1"/>
  <c r="E28" i="2"/>
  <c r="E28" i="4" s="1"/>
  <c r="E27" i="2"/>
  <c r="E27" i="4" s="1"/>
  <c r="E26" i="2"/>
  <c r="E26" i="4" s="1"/>
  <c r="E25" i="2"/>
  <c r="E25" i="4" s="1"/>
  <c r="E24" i="2"/>
  <c r="E24" i="4" s="1"/>
  <c r="E23" i="2"/>
  <c r="E23" i="4" s="1"/>
  <c r="E22" i="2"/>
  <c r="E22" i="4" s="1"/>
  <c r="E21" i="2"/>
  <c r="E21" i="4" s="1"/>
  <c r="E20" i="2"/>
  <c r="E20" i="4" s="1"/>
  <c r="E19" i="2"/>
  <c r="E19" i="4" s="1"/>
  <c r="E18" i="2"/>
  <c r="E18" i="4" s="1"/>
  <c r="E17" i="2"/>
  <c r="E17" i="4" s="1"/>
  <c r="E16" i="2"/>
  <c r="E16" i="4" s="1"/>
  <c r="E15" i="2"/>
  <c r="E15" i="4" s="1"/>
  <c r="E14" i="2"/>
  <c r="E14" i="4" s="1"/>
  <c r="E13" i="2"/>
  <c r="E13" i="4" s="1"/>
  <c r="E12" i="2"/>
  <c r="E12" i="4" s="1"/>
  <c r="E11" i="2"/>
  <c r="E11" i="4" s="1"/>
  <c r="E10" i="2"/>
  <c r="E10" i="4" s="1"/>
  <c r="E9" i="2"/>
  <c r="E9" i="4" s="1"/>
  <c r="E8" i="2"/>
  <c r="E8" i="4" s="1"/>
  <c r="E7" i="2"/>
  <c r="E7" i="4" s="1"/>
  <c r="E6" i="2"/>
  <c r="E6" i="4" s="1"/>
  <c r="E5" i="2"/>
  <c r="E5" i="4" s="1"/>
  <c r="E4" i="2"/>
  <c r="E4" i="4" s="1"/>
  <c r="B2" i="1"/>
  <c r="R252" i="4" l="1"/>
  <c r="R398" i="4"/>
  <c r="R55" i="4"/>
  <c r="R101" i="4"/>
  <c r="U135" i="4"/>
  <c r="U143" i="4"/>
  <c r="R190" i="4"/>
  <c r="U194" i="4"/>
  <c r="U229" i="4"/>
  <c r="R270" i="4"/>
  <c r="R346" i="4"/>
  <c r="U21" i="4"/>
  <c r="R21" i="4"/>
  <c r="R63" i="4"/>
  <c r="R125" i="4"/>
  <c r="R200" i="4"/>
  <c r="U298" i="4"/>
  <c r="R323" i="4"/>
  <c r="U460" i="4"/>
  <c r="R493" i="4"/>
  <c r="R20" i="4"/>
  <c r="U29" i="4"/>
  <c r="R30" i="4"/>
  <c r="U45" i="4"/>
  <c r="U53" i="4"/>
  <c r="R57" i="4"/>
  <c r="U61" i="4"/>
  <c r="R62" i="4"/>
  <c r="R70" i="4"/>
  <c r="U77" i="4"/>
  <c r="R78" i="4"/>
  <c r="U85" i="4"/>
  <c r="R94" i="4"/>
  <c r="R102" i="4"/>
  <c r="U109" i="4"/>
  <c r="R110" i="4"/>
  <c r="R121" i="4"/>
  <c r="R126" i="4"/>
  <c r="U133" i="4"/>
  <c r="R134" i="4"/>
  <c r="U141" i="4"/>
  <c r="R142" i="4"/>
  <c r="R150" i="4"/>
  <c r="R153" i="4"/>
  <c r="R161" i="4"/>
  <c r="U184" i="4"/>
  <c r="U192" i="4"/>
  <c r="R193" i="4"/>
  <c r="R207" i="4"/>
  <c r="U211" i="4"/>
  <c r="U219" i="4"/>
  <c r="U227" i="4"/>
  <c r="U243" i="4"/>
  <c r="R247" i="4"/>
  <c r="U251" i="4"/>
  <c r="R260" i="4"/>
  <c r="U272" i="4"/>
  <c r="U280" i="4"/>
  <c r="U288" i="4"/>
  <c r="R297" i="4"/>
  <c r="R300" i="4"/>
  <c r="D320" i="4"/>
  <c r="C320" i="4" s="1"/>
  <c r="U349" i="4"/>
  <c r="U357" i="4"/>
  <c r="U378" i="4"/>
  <c r="U394" i="4"/>
  <c r="U418" i="4"/>
  <c r="U426" i="4"/>
  <c r="U474" i="4"/>
  <c r="R32" i="4"/>
  <c r="R48" i="4"/>
  <c r="R51" i="4"/>
  <c r="U127" i="4"/>
  <c r="R149" i="4"/>
  <c r="U154" i="4"/>
  <c r="R201" i="4"/>
  <c r="R216" i="4"/>
  <c r="U237" i="4"/>
  <c r="U266" i="4"/>
  <c r="R291" i="4"/>
  <c r="R325" i="4"/>
  <c r="R339" i="4"/>
  <c r="R343" i="4"/>
  <c r="R117" i="4"/>
  <c r="U205" i="4"/>
  <c r="U10" i="4"/>
  <c r="R91" i="4"/>
  <c r="U103" i="4"/>
  <c r="R115" i="4"/>
  <c r="U178" i="4"/>
  <c r="R178" i="4"/>
  <c r="R181" i="4"/>
  <c r="R206" i="4"/>
  <c r="R233" i="4"/>
  <c r="U261" i="4"/>
  <c r="R286" i="4"/>
  <c r="R448" i="4"/>
  <c r="R407" i="4"/>
  <c r="R40" i="4"/>
  <c r="U63" i="4"/>
  <c r="R138" i="4"/>
  <c r="R229" i="4"/>
  <c r="R278" i="4"/>
  <c r="R280" i="4"/>
  <c r="U282" i="4"/>
  <c r="R318" i="4"/>
  <c r="D363" i="4"/>
  <c r="C363" i="4" s="1"/>
  <c r="R421" i="4"/>
  <c r="U170" i="4"/>
  <c r="U177" i="4"/>
  <c r="R50" i="4"/>
  <c r="R111" i="4"/>
  <c r="R114" i="4"/>
  <c r="U162" i="4"/>
  <c r="R166" i="4"/>
  <c r="U186" i="4"/>
  <c r="R197" i="4"/>
  <c r="R208" i="4"/>
  <c r="U221" i="4"/>
  <c r="R232" i="4"/>
  <c r="U253" i="4"/>
  <c r="U274" i="4"/>
  <c r="R330" i="4"/>
  <c r="R344" i="4"/>
  <c r="U111" i="4"/>
  <c r="U49" i="4"/>
  <c r="U57" i="4"/>
  <c r="U65" i="4"/>
  <c r="U73" i="4"/>
  <c r="U97" i="4"/>
  <c r="U105" i="4"/>
  <c r="U113" i="4"/>
  <c r="U129" i="4"/>
  <c r="U137" i="4"/>
  <c r="U71" i="4"/>
  <c r="R151" i="4"/>
  <c r="R328" i="4"/>
  <c r="R360" i="4"/>
  <c r="R416" i="4"/>
  <c r="U47" i="4"/>
  <c r="R456" i="4"/>
  <c r="H49" i="4"/>
  <c r="V49" i="4" s="1"/>
  <c r="H97" i="4"/>
  <c r="D97" i="4" s="1"/>
  <c r="C97" i="4" s="1"/>
  <c r="H121" i="4"/>
  <c r="D121" i="4" s="1"/>
  <c r="C121" i="4" s="1"/>
  <c r="H162" i="4"/>
  <c r="V162" i="4" s="1"/>
  <c r="H292" i="4"/>
  <c r="V292" i="4" s="1"/>
  <c r="H333" i="4"/>
  <c r="D333" i="4" s="1"/>
  <c r="C333" i="4" s="1"/>
  <c r="H366" i="4"/>
  <c r="V366" i="4" s="1"/>
  <c r="H406" i="4"/>
  <c r="V406" i="4" s="1"/>
  <c r="H430" i="4"/>
  <c r="V430" i="4" s="1"/>
  <c r="H462" i="4"/>
  <c r="V462" i="4" s="1"/>
  <c r="H495" i="4"/>
  <c r="V495" i="4" s="1"/>
  <c r="H9" i="4"/>
  <c r="D9" i="4" s="1"/>
  <c r="C9" i="4" s="1"/>
  <c r="H17" i="4"/>
  <c r="V17" i="4" s="1"/>
  <c r="H26" i="4"/>
  <c r="D26" i="4" s="1"/>
  <c r="C26" i="4" s="1"/>
  <c r="H34" i="4"/>
  <c r="V34" i="4" s="1"/>
  <c r="H42" i="4"/>
  <c r="V42" i="4" s="1"/>
  <c r="H50" i="4"/>
  <c r="V50" i="4" s="1"/>
  <c r="H58" i="4"/>
  <c r="D58" i="4" s="1"/>
  <c r="C58" i="4" s="1"/>
  <c r="H66" i="4"/>
  <c r="D66" i="4" s="1"/>
  <c r="C66" i="4" s="1"/>
  <c r="H74" i="4"/>
  <c r="D74" i="4" s="1"/>
  <c r="C74" i="4" s="1"/>
  <c r="H82" i="4"/>
  <c r="H90" i="4"/>
  <c r="V90" i="4" s="1"/>
  <c r="H98" i="4"/>
  <c r="V98" i="4" s="1"/>
  <c r="H106" i="4"/>
  <c r="V106" i="4" s="1"/>
  <c r="H114" i="4"/>
  <c r="D114" i="4" s="1"/>
  <c r="C114" i="4" s="1"/>
  <c r="H122" i="4"/>
  <c r="D122" i="4" s="1"/>
  <c r="C122" i="4" s="1"/>
  <c r="H130" i="4"/>
  <c r="D130" i="4" s="1"/>
  <c r="C130" i="4" s="1"/>
  <c r="H138" i="4"/>
  <c r="V138" i="4" s="1"/>
  <c r="H146" i="4"/>
  <c r="H187" i="4"/>
  <c r="V187" i="4" s="1"/>
  <c r="H196" i="4"/>
  <c r="V196" i="4" s="1"/>
  <c r="H204" i="4"/>
  <c r="V204" i="4" s="1"/>
  <c r="H212" i="4"/>
  <c r="V212" i="4" s="1"/>
  <c r="H220" i="4"/>
  <c r="V220" i="4" s="1"/>
  <c r="H228" i="4"/>
  <c r="V228" i="4" s="1"/>
  <c r="H236" i="4"/>
  <c r="V236" i="4" s="1"/>
  <c r="H244" i="4"/>
  <c r="V244" i="4" s="1"/>
  <c r="H252" i="4"/>
  <c r="V252" i="4" s="1"/>
  <c r="H260" i="4"/>
  <c r="V260" i="4" s="1"/>
  <c r="H269" i="4"/>
  <c r="V269" i="4" s="1"/>
  <c r="H277" i="4"/>
  <c r="V277" i="4" s="1"/>
  <c r="H285" i="4"/>
  <c r="V285" i="4" s="1"/>
  <c r="H293" i="4"/>
  <c r="V293" i="4" s="1"/>
  <c r="H301" i="4"/>
  <c r="V301" i="4" s="1"/>
  <c r="H309" i="4"/>
  <c r="V309" i="4" s="1"/>
  <c r="H317" i="4"/>
  <c r="V317" i="4" s="1"/>
  <c r="H326" i="4"/>
  <c r="V326" i="4" s="1"/>
  <c r="H334" i="4"/>
  <c r="V334" i="4" s="1"/>
  <c r="H342" i="4"/>
  <c r="V342" i="4" s="1"/>
  <c r="H350" i="4"/>
  <c r="V350" i="4" s="1"/>
  <c r="H358" i="4"/>
  <c r="V358" i="4" s="1"/>
  <c r="H367" i="4"/>
  <c r="V367" i="4" s="1"/>
  <c r="H375" i="4"/>
  <c r="V375" i="4" s="1"/>
  <c r="H383" i="4"/>
  <c r="V383" i="4" s="1"/>
  <c r="H391" i="4"/>
  <c r="V391" i="4" s="1"/>
  <c r="H399" i="4"/>
  <c r="V399" i="4" s="1"/>
  <c r="H407" i="4"/>
  <c r="V407" i="4" s="1"/>
  <c r="H415" i="4"/>
  <c r="V415" i="4" s="1"/>
  <c r="H423" i="4"/>
  <c r="V423" i="4" s="1"/>
  <c r="H431" i="4"/>
  <c r="V431" i="4" s="1"/>
  <c r="H439" i="4"/>
  <c r="V439" i="4" s="1"/>
  <c r="H447" i="4"/>
  <c r="V447" i="4" s="1"/>
  <c r="H455" i="4"/>
  <c r="V455" i="4" s="1"/>
  <c r="H463" i="4"/>
  <c r="V463" i="4" s="1"/>
  <c r="H471" i="4"/>
  <c r="V471" i="4" s="1"/>
  <c r="H479" i="4"/>
  <c r="V479" i="4" s="1"/>
  <c r="H488" i="4"/>
  <c r="H496" i="4"/>
  <c r="V496" i="4" s="1"/>
  <c r="H41" i="4"/>
  <c r="D41" i="4" s="1"/>
  <c r="C41" i="4" s="1"/>
  <c r="H89" i="4"/>
  <c r="V89" i="4" s="1"/>
  <c r="H170" i="4"/>
  <c r="V170" i="4" s="1"/>
  <c r="H211" i="4"/>
  <c r="D211" i="4" s="1"/>
  <c r="C211" i="4" s="1"/>
  <c r="H243" i="4"/>
  <c r="D243" i="4" s="1"/>
  <c r="C243" i="4" s="1"/>
  <c r="H284" i="4"/>
  <c r="V284" i="4" s="1"/>
  <c r="H325" i="4"/>
  <c r="V325" i="4" s="1"/>
  <c r="H357" i="4"/>
  <c r="V357" i="4" s="1"/>
  <c r="H390" i="4"/>
  <c r="V390" i="4" s="1"/>
  <c r="H422" i="4"/>
  <c r="V422" i="4" s="1"/>
  <c r="H454" i="4"/>
  <c r="V454" i="4" s="1"/>
  <c r="H487" i="4"/>
  <c r="D487" i="4" s="1"/>
  <c r="C487" i="4" s="1"/>
  <c r="H10" i="4"/>
  <c r="D10" i="4" s="1"/>
  <c r="C10" i="4" s="1"/>
  <c r="H18" i="4"/>
  <c r="H27" i="4"/>
  <c r="V27" i="4" s="1"/>
  <c r="H35" i="4"/>
  <c r="V35" i="4" s="1"/>
  <c r="H43" i="4"/>
  <c r="V43" i="4" s="1"/>
  <c r="H51" i="4"/>
  <c r="V51" i="4" s="1"/>
  <c r="H59" i="4"/>
  <c r="V59" i="4" s="1"/>
  <c r="H99" i="4"/>
  <c r="V99" i="4" s="1"/>
  <c r="H107" i="4"/>
  <c r="V107" i="4" s="1"/>
  <c r="H115" i="4"/>
  <c r="V115" i="4" s="1"/>
  <c r="H131" i="4"/>
  <c r="V131" i="4" s="1"/>
  <c r="H156" i="4"/>
  <c r="D156" i="4" s="1"/>
  <c r="C156" i="4" s="1"/>
  <c r="H164" i="4"/>
  <c r="D164" i="4" s="1"/>
  <c r="C164" i="4" s="1"/>
  <c r="H172" i="4"/>
  <c r="V172" i="4" s="1"/>
  <c r="H180" i="4"/>
  <c r="V180" i="4" s="1"/>
  <c r="H188" i="4"/>
  <c r="V188" i="4" s="1"/>
  <c r="H197" i="4"/>
  <c r="D197" i="4" s="1"/>
  <c r="C197" i="4" s="1"/>
  <c r="H221" i="4"/>
  <c r="D221" i="4" s="1"/>
  <c r="C221" i="4" s="1"/>
  <c r="H229" i="4"/>
  <c r="V229" i="4" s="1"/>
  <c r="H237" i="4"/>
  <c r="D237" i="4" s="1"/>
  <c r="C237" i="4" s="1"/>
  <c r="H261" i="4"/>
  <c r="V261" i="4" s="1"/>
  <c r="H270" i="4"/>
  <c r="V270" i="4" s="1"/>
  <c r="H278" i="4"/>
  <c r="V278" i="4" s="1"/>
  <c r="H294" i="4"/>
  <c r="V294" i="4" s="1"/>
  <c r="H302" i="4"/>
  <c r="V302" i="4" s="1"/>
  <c r="H327" i="4"/>
  <c r="D327" i="4" s="1"/>
  <c r="C327" i="4" s="1"/>
  <c r="H335" i="4"/>
  <c r="V335" i="4" s="1"/>
  <c r="H343" i="4"/>
  <c r="D343" i="4" s="1"/>
  <c r="C343" i="4" s="1"/>
  <c r="H359" i="4"/>
  <c r="V359" i="4" s="1"/>
  <c r="H368" i="4"/>
  <c r="D368" i="4" s="1"/>
  <c r="C368" i="4" s="1"/>
  <c r="H376" i="4"/>
  <c r="V376" i="4" s="1"/>
  <c r="H400" i="4"/>
  <c r="D400" i="4" s="1"/>
  <c r="C400" i="4" s="1"/>
  <c r="H408" i="4"/>
  <c r="V408" i="4" s="1"/>
  <c r="H416" i="4"/>
  <c r="V416" i="4" s="1"/>
  <c r="H432" i="4"/>
  <c r="D432" i="4" s="1"/>
  <c r="C432" i="4" s="1"/>
  <c r="H440" i="4"/>
  <c r="V440" i="4" s="1"/>
  <c r="H448" i="4"/>
  <c r="V448" i="4" s="1"/>
  <c r="H464" i="4"/>
  <c r="V464" i="4" s="1"/>
  <c r="H472" i="4"/>
  <c r="V472" i="4" s="1"/>
  <c r="H489" i="4"/>
  <c r="H497" i="4"/>
  <c r="D497" i="4" s="1"/>
  <c r="C497" i="4" s="1"/>
  <c r="H16" i="4"/>
  <c r="V16" i="4" s="1"/>
  <c r="H65" i="4"/>
  <c r="V65" i="4" s="1"/>
  <c r="H113" i="4"/>
  <c r="V113" i="4" s="1"/>
  <c r="H154" i="4"/>
  <c r="V154" i="4" s="1"/>
  <c r="H194" i="4"/>
  <c r="V194" i="4" s="1"/>
  <c r="H268" i="4"/>
  <c r="V268" i="4" s="1"/>
  <c r="H308" i="4"/>
  <c r="V308" i="4" s="1"/>
  <c r="H341" i="4"/>
  <c r="V341" i="4" s="1"/>
  <c r="H382" i="4"/>
  <c r="V382" i="4" s="1"/>
  <c r="H414" i="4"/>
  <c r="V414" i="4" s="1"/>
  <c r="H438" i="4"/>
  <c r="V438" i="4" s="1"/>
  <c r="H478" i="4"/>
  <c r="V478" i="4" s="1"/>
  <c r="H11" i="4"/>
  <c r="V11" i="4" s="1"/>
  <c r="H19" i="4"/>
  <c r="H28" i="4"/>
  <c r="D28" i="4" s="1"/>
  <c r="C28" i="4" s="1"/>
  <c r="H36" i="4"/>
  <c r="V36" i="4" s="1"/>
  <c r="H44" i="4"/>
  <c r="V44" i="4" s="1"/>
  <c r="H52" i="4"/>
  <c r="D52" i="4" s="1"/>
  <c r="C52" i="4" s="1"/>
  <c r="H60" i="4"/>
  <c r="V60" i="4" s="1"/>
  <c r="H68" i="4"/>
  <c r="V68" i="4" s="1"/>
  <c r="H76" i="4"/>
  <c r="H84" i="4"/>
  <c r="D84" i="4" s="1"/>
  <c r="C84" i="4" s="1"/>
  <c r="H92" i="4"/>
  <c r="D92" i="4" s="1"/>
  <c r="C92" i="4" s="1"/>
  <c r="H100" i="4"/>
  <c r="D100" i="4" s="1"/>
  <c r="C100" i="4" s="1"/>
  <c r="H108" i="4"/>
  <c r="H116" i="4"/>
  <c r="V116" i="4" s="1"/>
  <c r="H124" i="4"/>
  <c r="V124" i="4" s="1"/>
  <c r="H132" i="4"/>
  <c r="D132" i="4" s="1"/>
  <c r="C132" i="4" s="1"/>
  <c r="H140" i="4"/>
  <c r="D140" i="4" s="1"/>
  <c r="C140" i="4" s="1"/>
  <c r="H148" i="4"/>
  <c r="D148" i="4" s="1"/>
  <c r="C148" i="4" s="1"/>
  <c r="H157" i="4"/>
  <c r="V157" i="4" s="1"/>
  <c r="H181" i="4"/>
  <c r="V181" i="4" s="1"/>
  <c r="H189" i="4"/>
  <c r="V189" i="4" s="1"/>
  <c r="H198" i="4"/>
  <c r="V198" i="4" s="1"/>
  <c r="H206" i="4"/>
  <c r="V206" i="4" s="1"/>
  <c r="H214" i="4"/>
  <c r="V214" i="4" s="1"/>
  <c r="H222" i="4"/>
  <c r="V222" i="4" s="1"/>
  <c r="H230" i="4"/>
  <c r="D230" i="4" s="1"/>
  <c r="C230" i="4" s="1"/>
  <c r="H238" i="4"/>
  <c r="H246" i="4"/>
  <c r="V246" i="4" s="1"/>
  <c r="H254" i="4"/>
  <c r="V254" i="4" s="1"/>
  <c r="H262" i="4"/>
  <c r="D262" i="4" s="1"/>
  <c r="C262" i="4" s="1"/>
  <c r="H287" i="4"/>
  <c r="V287" i="4" s="1"/>
  <c r="H295" i="4"/>
  <c r="V295" i="4" s="1"/>
  <c r="H303" i="4"/>
  <c r="D303" i="4" s="1"/>
  <c r="C303" i="4" s="1"/>
  <c r="H311" i="4"/>
  <c r="V311" i="4" s="1"/>
  <c r="H319" i="4"/>
  <c r="D319" i="4" s="1"/>
  <c r="C319" i="4" s="1"/>
  <c r="H328" i="4"/>
  <c r="V328" i="4" s="1"/>
  <c r="H336" i="4"/>
  <c r="V336" i="4" s="1"/>
  <c r="H344" i="4"/>
  <c r="V344" i="4" s="1"/>
  <c r="H352" i="4"/>
  <c r="V352" i="4" s="1"/>
  <c r="H360" i="4"/>
  <c r="D360" i="4" s="1"/>
  <c r="C360" i="4" s="1"/>
  <c r="H369" i="4"/>
  <c r="D369" i="4" s="1"/>
  <c r="C369" i="4" s="1"/>
  <c r="H377" i="4"/>
  <c r="V377" i="4" s="1"/>
  <c r="H385" i="4"/>
  <c r="V385" i="4" s="1"/>
  <c r="H393" i="4"/>
  <c r="V393" i="4" s="1"/>
  <c r="H401" i="4"/>
  <c r="H409" i="4"/>
  <c r="V409" i="4" s="1"/>
  <c r="H417" i="4"/>
  <c r="D417" i="4" s="1"/>
  <c r="C417" i="4" s="1"/>
  <c r="H425" i="4"/>
  <c r="D425" i="4" s="1"/>
  <c r="C425" i="4" s="1"/>
  <c r="H433" i="4"/>
  <c r="D433" i="4" s="1"/>
  <c r="C433" i="4" s="1"/>
  <c r="H441" i="4"/>
  <c r="V441" i="4" s="1"/>
  <c r="H449" i="4"/>
  <c r="V449" i="4" s="1"/>
  <c r="H457" i="4"/>
  <c r="V457" i="4" s="1"/>
  <c r="H465" i="4"/>
  <c r="H473" i="4"/>
  <c r="V473" i="4" s="1"/>
  <c r="H482" i="4"/>
  <c r="V482" i="4" s="1"/>
  <c r="H490" i="4"/>
  <c r="D490" i="4" s="1"/>
  <c r="C490" i="4" s="1"/>
  <c r="H498" i="4"/>
  <c r="V498" i="4" s="1"/>
  <c r="H33" i="4"/>
  <c r="D33" i="4" s="1"/>
  <c r="C33" i="4" s="1"/>
  <c r="H81" i="4"/>
  <c r="D81" i="4" s="1"/>
  <c r="C81" i="4" s="1"/>
  <c r="H178" i="4"/>
  <c r="V178" i="4" s="1"/>
  <c r="H219" i="4"/>
  <c r="H251" i="4"/>
  <c r="D251" i="4" s="1"/>
  <c r="C251" i="4" s="1"/>
  <c r="H300" i="4"/>
  <c r="V300" i="4" s="1"/>
  <c r="H446" i="4"/>
  <c r="V446" i="4" s="1"/>
  <c r="H4" i="4"/>
  <c r="V4" i="4" s="1"/>
  <c r="H29" i="4"/>
  <c r="D29" i="4" s="1"/>
  <c r="C29" i="4" s="1"/>
  <c r="H45" i="4"/>
  <c r="H133" i="4"/>
  <c r="D133" i="4" s="1"/>
  <c r="C133" i="4" s="1"/>
  <c r="H166" i="4"/>
  <c r="V166" i="4" s="1"/>
  <c r="H190" i="4"/>
  <c r="V190" i="4" s="1"/>
  <c r="H199" i="4"/>
  <c r="V199" i="4" s="1"/>
  <c r="H207" i="4"/>
  <c r="V207" i="4" s="1"/>
  <c r="H231" i="4"/>
  <c r="V231" i="4" s="1"/>
  <c r="H239" i="4"/>
  <c r="V239" i="4" s="1"/>
  <c r="H247" i="4"/>
  <c r="D247" i="4" s="1"/>
  <c r="C247" i="4" s="1"/>
  <c r="H255" i="4"/>
  <c r="V255" i="4" s="1"/>
  <c r="H280" i="4"/>
  <c r="D280" i="4" s="1"/>
  <c r="C280" i="4" s="1"/>
  <c r="H304" i="4"/>
  <c r="V304" i="4" s="1"/>
  <c r="H312" i="4"/>
  <c r="D312" i="4" s="1"/>
  <c r="C312" i="4" s="1"/>
  <c r="H386" i="4"/>
  <c r="D386" i="4" s="1"/>
  <c r="C386" i="4" s="1"/>
  <c r="I195" i="4"/>
  <c r="B195" i="4" s="1"/>
  <c r="H24" i="4"/>
  <c r="V24" i="4" s="1"/>
  <c r="H57" i="4"/>
  <c r="V57" i="4" s="1"/>
  <c r="H105" i="4"/>
  <c r="D105" i="4" s="1"/>
  <c r="C105" i="4" s="1"/>
  <c r="H145" i="4"/>
  <c r="D145" i="4" s="1"/>
  <c r="C145" i="4" s="1"/>
  <c r="H186" i="4"/>
  <c r="V186" i="4" s="1"/>
  <c r="H276" i="4"/>
  <c r="V276" i="4" s="1"/>
  <c r="H316" i="4"/>
  <c r="V316" i="4" s="1"/>
  <c r="H349" i="4"/>
  <c r="V349" i="4" s="1"/>
  <c r="H398" i="4"/>
  <c r="V398" i="4" s="1"/>
  <c r="H470" i="4"/>
  <c r="V470" i="4" s="1"/>
  <c r="I152" i="4"/>
  <c r="B152" i="4" s="1"/>
  <c r="H5" i="4"/>
  <c r="V5" i="4" s="1"/>
  <c r="H13" i="4"/>
  <c r="V13" i="4" s="1"/>
  <c r="H30" i="4"/>
  <c r="V30" i="4" s="1"/>
  <c r="H38" i="4"/>
  <c r="V38" i="4" s="1"/>
  <c r="H62" i="4"/>
  <c r="H78" i="4"/>
  <c r="V78" i="4" s="1"/>
  <c r="H94" i="4"/>
  <c r="D94" i="4" s="1"/>
  <c r="C94" i="4" s="1"/>
  <c r="H102" i="4"/>
  <c r="D102" i="4" s="1"/>
  <c r="C102" i="4" s="1"/>
  <c r="H110" i="4"/>
  <c r="V110" i="4" s="1"/>
  <c r="H126" i="4"/>
  <c r="V126" i="4" s="1"/>
  <c r="H134" i="4"/>
  <c r="V134" i="4" s="1"/>
  <c r="H142" i="4"/>
  <c r="V142" i="4" s="1"/>
  <c r="H175" i="4"/>
  <c r="H191" i="4"/>
  <c r="H200" i="4"/>
  <c r="V200" i="4" s="1"/>
  <c r="H208" i="4"/>
  <c r="V208" i="4" s="1"/>
  <c r="H248" i="4"/>
  <c r="V248" i="4" s="1"/>
  <c r="H322" i="4"/>
  <c r="D322" i="4" s="1"/>
  <c r="C322" i="4" s="1"/>
  <c r="H330" i="4"/>
  <c r="D330" i="4" s="1"/>
  <c r="C330" i="4" s="1"/>
  <c r="H14" i="4"/>
  <c r="H31" i="4"/>
  <c r="V31" i="4" s="1"/>
  <c r="H39" i="4"/>
  <c r="H47" i="4"/>
  <c r="V47" i="4" s="1"/>
  <c r="H63" i="4"/>
  <c r="D63" i="4" s="1"/>
  <c r="C63" i="4" s="1"/>
  <c r="H71" i="4"/>
  <c r="V71" i="4" s="1"/>
  <c r="H79" i="4"/>
  <c r="V79" i="4" s="1"/>
  <c r="H87" i="4"/>
  <c r="H95" i="4"/>
  <c r="V95" i="4" s="1"/>
  <c r="H119" i="4"/>
  <c r="D119" i="4" s="1"/>
  <c r="C119" i="4" s="1"/>
  <c r="H143" i="4"/>
  <c r="D143" i="4" s="1"/>
  <c r="C143" i="4" s="1"/>
  <c r="H160" i="4"/>
  <c r="V160" i="4" s="1"/>
  <c r="H176" i="4"/>
  <c r="V176" i="4" s="1"/>
  <c r="H192" i="4"/>
  <c r="D192" i="4" s="1"/>
  <c r="C192" i="4" s="1"/>
  <c r="H201" i="4"/>
  <c r="V201" i="4" s="1"/>
  <c r="H209" i="4"/>
  <c r="D209" i="4" s="1"/>
  <c r="C209" i="4" s="1"/>
  <c r="H217" i="4"/>
  <c r="D217" i="4" s="1"/>
  <c r="C217" i="4" s="1"/>
  <c r="H225" i="4"/>
  <c r="D225" i="4" s="1"/>
  <c r="C225" i="4" s="1"/>
  <c r="H233" i="4"/>
  <c r="V233" i="4" s="1"/>
  <c r="H241" i="4"/>
  <c r="D241" i="4" s="1"/>
  <c r="C241" i="4" s="1"/>
  <c r="H249" i="4"/>
  <c r="D249" i="4" s="1"/>
  <c r="C249" i="4" s="1"/>
  <c r="H257" i="4"/>
  <c r="D257" i="4" s="1"/>
  <c r="C257" i="4" s="1"/>
  <c r="H266" i="4"/>
  <c r="H274" i="4"/>
  <c r="D274" i="4" s="1"/>
  <c r="C274" i="4" s="1"/>
  <c r="H282" i="4"/>
  <c r="D282" i="4" s="1"/>
  <c r="C282" i="4" s="1"/>
  <c r="H290" i="4"/>
  <c r="D290" i="4" s="1"/>
  <c r="C290" i="4" s="1"/>
  <c r="H298" i="4"/>
  <c r="V298" i="4" s="1"/>
  <c r="H306" i="4"/>
  <c r="H314" i="4"/>
  <c r="D314" i="4" s="1"/>
  <c r="C314" i="4" s="1"/>
  <c r="H323" i="4"/>
  <c r="V323" i="4" s="1"/>
  <c r="H331" i="4"/>
  <c r="V331" i="4" s="1"/>
  <c r="H339" i="4"/>
  <c r="V339" i="4" s="1"/>
  <c r="H347" i="4"/>
  <c r="V347" i="4" s="1"/>
  <c r="H355" i="4"/>
  <c r="V355" i="4" s="1"/>
  <c r="H364" i="4"/>
  <c r="H372" i="4"/>
  <c r="V372" i="4" s="1"/>
  <c r="H380" i="4"/>
  <c r="D380" i="4" s="1"/>
  <c r="C380" i="4" s="1"/>
  <c r="H388" i="4"/>
  <c r="H396" i="4"/>
  <c r="V396" i="4" s="1"/>
  <c r="H404" i="4"/>
  <c r="V404" i="4" s="1"/>
  <c r="H412" i="4"/>
  <c r="H420" i="4"/>
  <c r="V420" i="4" s="1"/>
  <c r="H428" i="4"/>
  <c r="D428" i="4" s="1"/>
  <c r="C428" i="4" s="1"/>
  <c r="H436" i="4"/>
  <c r="V436" i="4" s="1"/>
  <c r="H444" i="4"/>
  <c r="D444" i="4" s="1"/>
  <c r="C444" i="4" s="1"/>
  <c r="H452" i="4"/>
  <c r="D452" i="4" s="1"/>
  <c r="C452" i="4" s="1"/>
  <c r="H460" i="4"/>
  <c r="V460" i="4" s="1"/>
  <c r="H468" i="4"/>
  <c r="D468" i="4" s="1"/>
  <c r="C468" i="4" s="1"/>
  <c r="H476" i="4"/>
  <c r="D476" i="4" s="1"/>
  <c r="C476" i="4" s="1"/>
  <c r="H485" i="4"/>
  <c r="V485" i="4" s="1"/>
  <c r="H493" i="4"/>
  <c r="V493" i="4" s="1"/>
  <c r="H501" i="4"/>
  <c r="V501" i="4" s="1"/>
  <c r="H8" i="4"/>
  <c r="D8" i="4" s="1"/>
  <c r="C8" i="4" s="1"/>
  <c r="H73" i="4"/>
  <c r="H374" i="4"/>
  <c r="V374" i="4" s="1"/>
  <c r="H55" i="4"/>
  <c r="V55" i="4" s="1"/>
  <c r="H7" i="4"/>
  <c r="V7" i="4" s="1"/>
  <c r="H15" i="4"/>
  <c r="V15" i="4" s="1"/>
  <c r="H23" i="4"/>
  <c r="V23" i="4" s="1"/>
  <c r="H32" i="4"/>
  <c r="V32" i="4" s="1"/>
  <c r="H40" i="4"/>
  <c r="H48" i="4"/>
  <c r="V48" i="4" s="1"/>
  <c r="H56" i="4"/>
  <c r="V56" i="4" s="1"/>
  <c r="H64" i="4"/>
  <c r="V64" i="4" s="1"/>
  <c r="H72" i="4"/>
  <c r="V72" i="4" s="1"/>
  <c r="H80" i="4"/>
  <c r="V80" i="4" s="1"/>
  <c r="H88" i="4"/>
  <c r="V88" i="4" s="1"/>
  <c r="H96" i="4"/>
  <c r="V96" i="4" s="1"/>
  <c r="H104" i="4"/>
  <c r="H112" i="4"/>
  <c r="H120" i="4"/>
  <c r="V120" i="4" s="1"/>
  <c r="H128" i="4"/>
  <c r="V128" i="4" s="1"/>
  <c r="H136" i="4"/>
  <c r="V136" i="4" s="1"/>
  <c r="H144" i="4"/>
  <c r="V144" i="4" s="1"/>
  <c r="H153" i="4"/>
  <c r="V153" i="4" s="1"/>
  <c r="H177" i="4"/>
  <c r="H185" i="4"/>
  <c r="D185" i="4" s="1"/>
  <c r="C185" i="4" s="1"/>
  <c r="H193" i="4"/>
  <c r="D193" i="4" s="1"/>
  <c r="C193" i="4" s="1"/>
  <c r="H202" i="4"/>
  <c r="V202" i="4" s="1"/>
  <c r="H210" i="4"/>
  <c r="V210" i="4" s="1"/>
  <c r="H218" i="4"/>
  <c r="V218" i="4" s="1"/>
  <c r="H226" i="4"/>
  <c r="V226" i="4" s="1"/>
  <c r="H234" i="4"/>
  <c r="V234" i="4" s="1"/>
  <c r="H242" i="4"/>
  <c r="V242" i="4" s="1"/>
  <c r="H250" i="4"/>
  <c r="V250" i="4" s="1"/>
  <c r="H258" i="4"/>
  <c r="V258" i="4" s="1"/>
  <c r="H267" i="4"/>
  <c r="D267" i="4" s="1"/>
  <c r="C267" i="4" s="1"/>
  <c r="H275" i="4"/>
  <c r="V275" i="4" s="1"/>
  <c r="H283" i="4"/>
  <c r="V283" i="4" s="1"/>
  <c r="H291" i="4"/>
  <c r="V291" i="4" s="1"/>
  <c r="H299" i="4"/>
  <c r="H307" i="4"/>
  <c r="D307" i="4" s="1"/>
  <c r="C307" i="4" s="1"/>
  <c r="H315" i="4"/>
  <c r="V315" i="4" s="1"/>
  <c r="H324" i="4"/>
  <c r="V324" i="4" s="1"/>
  <c r="H332" i="4"/>
  <c r="V332" i="4" s="1"/>
  <c r="H340" i="4"/>
  <c r="V340" i="4" s="1"/>
  <c r="H348" i="4"/>
  <c r="V348" i="4" s="1"/>
  <c r="H356" i="4"/>
  <c r="V356" i="4" s="1"/>
  <c r="H365" i="4"/>
  <c r="V365" i="4" s="1"/>
  <c r="H373" i="4"/>
  <c r="V373" i="4" s="1"/>
  <c r="H381" i="4"/>
  <c r="V381" i="4" s="1"/>
  <c r="H389" i="4"/>
  <c r="V389" i="4" s="1"/>
  <c r="H397" i="4"/>
  <c r="V397" i="4" s="1"/>
  <c r="H405" i="4"/>
  <c r="V405" i="4" s="1"/>
  <c r="H413" i="4"/>
  <c r="V413" i="4" s="1"/>
  <c r="H421" i="4"/>
  <c r="V421" i="4" s="1"/>
  <c r="H429" i="4"/>
  <c r="V429" i="4" s="1"/>
  <c r="H437" i="4"/>
  <c r="V437" i="4" s="1"/>
  <c r="H445" i="4"/>
  <c r="V445" i="4" s="1"/>
  <c r="H453" i="4"/>
  <c r="V453" i="4" s="1"/>
  <c r="H461" i="4"/>
  <c r="V461" i="4" s="1"/>
  <c r="H469" i="4"/>
  <c r="V469" i="4" s="1"/>
  <c r="H477" i="4"/>
  <c r="V477" i="4" s="1"/>
  <c r="H486" i="4"/>
  <c r="V486" i="4" s="1"/>
  <c r="H494" i="4"/>
  <c r="V494" i="4" s="1"/>
  <c r="H502" i="4"/>
  <c r="D502" i="4" s="1"/>
  <c r="C502" i="4" s="1"/>
  <c r="R61" i="4"/>
  <c r="R211" i="4"/>
  <c r="R238" i="4"/>
  <c r="R304" i="4"/>
  <c r="R341" i="4"/>
  <c r="R349" i="4"/>
  <c r="R352" i="4"/>
  <c r="R355" i="4"/>
  <c r="R367" i="4"/>
  <c r="U388" i="4"/>
  <c r="R388" i="4"/>
  <c r="R394" i="4"/>
  <c r="R399" i="4"/>
  <c r="R400" i="4"/>
  <c r="R402" i="4"/>
  <c r="U404" i="4"/>
  <c r="R408" i="4"/>
  <c r="R410" i="4"/>
  <c r="U412" i="4"/>
  <c r="R412" i="4"/>
  <c r="R415" i="4"/>
  <c r="U420" i="4"/>
  <c r="R420" i="4"/>
  <c r="R423" i="4"/>
  <c r="R424" i="4"/>
  <c r="R426" i="4"/>
  <c r="U428" i="4"/>
  <c r="R431" i="4"/>
  <c r="R432" i="4"/>
  <c r="R434" i="4"/>
  <c r="U436" i="4"/>
  <c r="R436" i="4"/>
  <c r="R440" i="4"/>
  <c r="R442" i="4"/>
  <c r="U444" i="4"/>
  <c r="R444" i="4"/>
  <c r="R447" i="4"/>
  <c r="R450" i="4"/>
  <c r="U452" i="4"/>
  <c r="R452" i="4"/>
  <c r="R460" i="4"/>
  <c r="R463" i="4"/>
  <c r="R464" i="4"/>
  <c r="R466" i="4"/>
  <c r="U468" i="4"/>
  <c r="R468" i="4"/>
  <c r="R472" i="4"/>
  <c r="R474" i="4"/>
  <c r="U476" i="4"/>
  <c r="R479" i="4"/>
  <c r="U481" i="4"/>
  <c r="R481" i="4"/>
  <c r="R482" i="4"/>
  <c r="R484" i="4"/>
  <c r="R487" i="4"/>
  <c r="U489" i="4"/>
  <c r="R489" i="4"/>
  <c r="R490" i="4"/>
  <c r="R492" i="4"/>
  <c r="R495" i="4"/>
  <c r="U497" i="4"/>
  <c r="R497" i="4"/>
  <c r="R500" i="4"/>
  <c r="R501" i="4"/>
  <c r="U69" i="4"/>
  <c r="R83" i="4"/>
  <c r="U93" i="4"/>
  <c r="U117" i="4"/>
  <c r="U203" i="4"/>
  <c r="R217" i="4"/>
  <c r="R254" i="4"/>
  <c r="R282" i="4"/>
  <c r="R288" i="4"/>
  <c r="U290" i="4"/>
  <c r="R310" i="4"/>
  <c r="U335" i="4"/>
  <c r="R471" i="4"/>
  <c r="R498" i="4"/>
  <c r="R53" i="4"/>
  <c r="R109" i="4"/>
  <c r="U119" i="4"/>
  <c r="R168" i="4"/>
  <c r="R253" i="4"/>
  <c r="R335" i="4"/>
  <c r="R338" i="4"/>
  <c r="U364" i="4"/>
  <c r="R378" i="4"/>
  <c r="R86" i="4"/>
  <c r="R118" i="4"/>
  <c r="U160" i="4"/>
  <c r="R188" i="4"/>
  <c r="R195" i="4"/>
  <c r="R199" i="4"/>
  <c r="R231" i="4"/>
  <c r="R259" i="4"/>
  <c r="R263" i="4"/>
  <c r="V264" i="4"/>
  <c r="U264" i="4"/>
  <c r="R265" i="4"/>
  <c r="R273" i="4"/>
  <c r="R281" i="4"/>
  <c r="R289" i="4"/>
  <c r="R292" i="4"/>
  <c r="R305" i="4"/>
  <c r="R313" i="4"/>
  <c r="R316" i="4"/>
  <c r="R321" i="4"/>
  <c r="U325" i="4"/>
  <c r="R329" i="4"/>
  <c r="U333" i="4"/>
  <c r="R334" i="4"/>
  <c r="U341" i="4"/>
  <c r="R342" i="4"/>
  <c r="R345" i="4"/>
  <c r="R350" i="4"/>
  <c r="R353" i="4"/>
  <c r="R358" i="4"/>
  <c r="R361" i="4"/>
  <c r="R366" i="4"/>
  <c r="U370" i="4"/>
  <c r="R382" i="4"/>
  <c r="R390" i="4"/>
  <c r="U402" i="4"/>
  <c r="R406" i="4"/>
  <c r="U410" i="4"/>
  <c r="R414" i="4"/>
  <c r="R77" i="4"/>
  <c r="R186" i="4"/>
  <c r="R222" i="4"/>
  <c r="R240" i="4"/>
  <c r="R296" i="4"/>
  <c r="R365" i="4"/>
  <c r="U380" i="4"/>
  <c r="R383" i="4"/>
  <c r="R455" i="4"/>
  <c r="U31" i="4"/>
  <c r="U79" i="4"/>
  <c r="R95" i="4"/>
  <c r="R107" i="4"/>
  <c r="R174" i="4"/>
  <c r="R198" i="4"/>
  <c r="R204" i="4"/>
  <c r="R235" i="4"/>
  <c r="R237" i="4"/>
  <c r="R248" i="4"/>
  <c r="R266" i="4"/>
  <c r="R268" i="4"/>
  <c r="R272" i="4"/>
  <c r="R327" i="4"/>
  <c r="R359" i="4"/>
  <c r="R69" i="4"/>
  <c r="R135" i="4"/>
  <c r="R170" i="4"/>
  <c r="R179" i="4"/>
  <c r="U197" i="4"/>
  <c r="U314" i="4"/>
  <c r="R317" i="4"/>
  <c r="R333" i="4"/>
  <c r="R376" i="4"/>
  <c r="R386" i="4"/>
  <c r="U396" i="4"/>
  <c r="R85" i="4"/>
  <c r="R213" i="4"/>
  <c r="R293" i="4"/>
  <c r="R362" i="4"/>
  <c r="R404" i="4"/>
  <c r="R439" i="4"/>
  <c r="R9" i="4"/>
  <c r="R45" i="4"/>
  <c r="U95" i="4"/>
  <c r="R119" i="4"/>
  <c r="U125" i="4"/>
  <c r="U168" i="4"/>
  <c r="R172" i="4"/>
  <c r="R192" i="4"/>
  <c r="R264" i="4"/>
  <c r="R283" i="4"/>
  <c r="R285" i="4"/>
  <c r="R373" i="4"/>
  <c r="R428" i="4"/>
  <c r="R219" i="4"/>
  <c r="R251" i="4"/>
  <c r="R294" i="4"/>
  <c r="R309" i="4"/>
  <c r="U37" i="4"/>
  <c r="R41" i="4"/>
  <c r="R12" i="4"/>
  <c r="U18" i="4"/>
  <c r="R26" i="4"/>
  <c r="R54" i="4"/>
  <c r="U213" i="4"/>
  <c r="R255" i="4"/>
  <c r="R257" i="4"/>
  <c r="R262" i="4"/>
  <c r="R275" i="4"/>
  <c r="R277" i="4"/>
  <c r="R314" i="4"/>
  <c r="R392" i="4"/>
  <c r="U39" i="4"/>
  <c r="R184" i="4"/>
  <c r="R209" i="4"/>
  <c r="R225" i="4"/>
  <c r="R227" i="4"/>
  <c r="R245" i="4"/>
  <c r="R261" i="4"/>
  <c r="U306" i="4"/>
  <c r="R312" i="4"/>
  <c r="U327" i="4"/>
  <c r="R336" i="4"/>
  <c r="R351" i="4"/>
  <c r="R354" i="4"/>
  <c r="R368" i="4"/>
  <c r="R370" i="4"/>
  <c r="R372" i="4"/>
  <c r="R375" i="4"/>
  <c r="R381" i="4"/>
  <c r="R458" i="4"/>
  <c r="R246" i="4"/>
  <c r="U372" i="4"/>
  <c r="R391" i="4"/>
  <c r="R182" i="4"/>
  <c r="R187" i="4"/>
  <c r="R189" i="4"/>
  <c r="R203" i="4"/>
  <c r="R205" i="4"/>
  <c r="R224" i="4"/>
  <c r="U235" i="4"/>
  <c r="R249" i="4"/>
  <c r="U259" i="4"/>
  <c r="R267" i="4"/>
  <c r="R269" i="4"/>
  <c r="R380" i="4"/>
  <c r="R418" i="4"/>
  <c r="R476" i="4"/>
  <c r="R194" i="4"/>
  <c r="R243" i="4"/>
  <c r="R298" i="4"/>
  <c r="R301" i="4"/>
  <c r="R322" i="4"/>
  <c r="R331" i="4"/>
  <c r="U343" i="4"/>
  <c r="R347" i="4"/>
  <c r="U351" i="4"/>
  <c r="R357" i="4"/>
  <c r="U359" i="4"/>
  <c r="R384" i="4"/>
  <c r="R256" i="4"/>
  <c r="R274" i="4"/>
  <c r="R302" i="4"/>
  <c r="R47" i="4"/>
  <c r="U87" i="4"/>
  <c r="R212" i="4"/>
  <c r="R214" i="4"/>
  <c r="R290" i="4"/>
  <c r="R320" i="4"/>
  <c r="R364" i="4"/>
  <c r="R396" i="4"/>
  <c r="R454" i="4"/>
  <c r="R430" i="4"/>
  <c r="R438" i="4"/>
  <c r="R446" i="4"/>
  <c r="U450" i="4"/>
  <c r="U458" i="4"/>
  <c r="U466" i="4"/>
  <c r="R470" i="4"/>
  <c r="R478" i="4"/>
  <c r="R480" i="4"/>
  <c r="R488" i="4"/>
  <c r="R491" i="4"/>
  <c r="U495" i="4"/>
  <c r="R499" i="4"/>
  <c r="U487" i="4"/>
  <c r="R462" i="4"/>
  <c r="R14" i="4"/>
  <c r="R67" i="4"/>
  <c r="R71" i="4"/>
  <c r="R99" i="4"/>
  <c r="R103" i="4"/>
  <c r="R123" i="4"/>
  <c r="R127" i="4"/>
  <c r="R130" i="4"/>
  <c r="R133" i="4"/>
  <c r="R139" i="4"/>
  <c r="R141" i="4"/>
  <c r="R143" i="4"/>
  <c r="R147" i="4"/>
  <c r="R155" i="4"/>
  <c r="R158" i="4"/>
  <c r="R163" i="4"/>
  <c r="R165" i="4"/>
  <c r="R39" i="4"/>
  <c r="U55" i="4"/>
  <c r="R59" i="4"/>
  <c r="R11" i="4"/>
  <c r="R42" i="4"/>
  <c r="R82" i="4"/>
  <c r="R13" i="4"/>
  <c r="R29" i="4"/>
  <c r="R31" i="4"/>
  <c r="R79" i="4"/>
  <c r="U151" i="4"/>
  <c r="R75" i="4"/>
  <c r="R106" i="4"/>
  <c r="R131" i="4"/>
  <c r="R87" i="4"/>
  <c r="R171" i="4"/>
  <c r="R43" i="4"/>
  <c r="R242" i="4"/>
  <c r="R65" i="4"/>
  <c r="R66" i="4"/>
  <c r="R74" i="4"/>
  <c r="R89" i="4"/>
  <c r="R97" i="4"/>
  <c r="R98" i="4"/>
  <c r="R173" i="4"/>
  <c r="R175" i="4"/>
  <c r="R176" i="4"/>
  <c r="R88" i="4"/>
  <c r="R120" i="4"/>
  <c r="R445" i="4"/>
  <c r="D12" i="3"/>
  <c r="D6" i="3"/>
  <c r="D7" i="3" s="1"/>
  <c r="H118" i="4"/>
  <c r="V118" i="4" s="1"/>
  <c r="H150" i="4"/>
  <c r="D150" i="4" s="1"/>
  <c r="C150" i="4" s="1"/>
  <c r="H281" i="4"/>
  <c r="D281" i="4" s="1"/>
  <c r="C281" i="4" s="1"/>
  <c r="H313" i="4"/>
  <c r="D313" i="4" s="1"/>
  <c r="C313" i="4" s="1"/>
  <c r="H362" i="4"/>
  <c r="V362" i="4" s="1"/>
  <c r="H419" i="4"/>
  <c r="V419" i="4" s="1"/>
  <c r="H467" i="4"/>
  <c r="V467" i="4" s="1"/>
  <c r="H54" i="4"/>
  <c r="V54" i="4" s="1"/>
  <c r="H86" i="4"/>
  <c r="V86" i="4" s="1"/>
  <c r="H167" i="4"/>
  <c r="V167" i="4" s="1"/>
  <c r="H224" i="4"/>
  <c r="D224" i="4" s="1"/>
  <c r="C224" i="4" s="1"/>
  <c r="H346" i="4"/>
  <c r="V346" i="4" s="1"/>
  <c r="H371" i="4"/>
  <c r="V371" i="4" s="1"/>
  <c r="H411" i="4"/>
  <c r="V411" i="4" s="1"/>
  <c r="H459" i="4"/>
  <c r="V459" i="4" s="1"/>
  <c r="R37" i="4"/>
  <c r="R146" i="4"/>
  <c r="R461" i="4"/>
  <c r="H103" i="4"/>
  <c r="V103" i="4" s="1"/>
  <c r="H135" i="4"/>
  <c r="D135" i="4" s="1"/>
  <c r="C135" i="4" s="1"/>
  <c r="U5" i="4"/>
  <c r="U19" i="4"/>
  <c r="U35" i="4"/>
  <c r="R81" i="4"/>
  <c r="R105" i="4"/>
  <c r="U121" i="4"/>
  <c r="R129" i="4"/>
  <c r="R160" i="4"/>
  <c r="R239" i="4"/>
  <c r="R437" i="4"/>
  <c r="H161" i="4"/>
  <c r="V161" i="4" s="1"/>
  <c r="H169" i="4"/>
  <c r="V169" i="4" s="1"/>
  <c r="H70" i="4"/>
  <c r="V70" i="4" s="1"/>
  <c r="H159" i="4"/>
  <c r="V159" i="4" s="1"/>
  <c r="H379" i="4"/>
  <c r="V379" i="4" s="1"/>
  <c r="H443" i="4"/>
  <c r="D443" i="4" s="1"/>
  <c r="C443" i="4" s="1"/>
  <c r="H492" i="4"/>
  <c r="V492" i="4" s="1"/>
  <c r="H305" i="4"/>
  <c r="V305" i="4" s="1"/>
  <c r="R24" i="4"/>
  <c r="R73" i="4"/>
  <c r="U89" i="4"/>
  <c r="R397" i="4"/>
  <c r="H6" i="4"/>
  <c r="V6" i="4" s="1"/>
  <c r="H111" i="4"/>
  <c r="V111" i="4" s="1"/>
  <c r="H184" i="4"/>
  <c r="D184" i="4" s="1"/>
  <c r="C184" i="4" s="1"/>
  <c r="R56" i="4"/>
  <c r="R90" i="4"/>
  <c r="R113" i="4"/>
  <c r="R137" i="4"/>
  <c r="R177" i="4"/>
  <c r="R306" i="4"/>
  <c r="R413" i="4"/>
  <c r="R477" i="4"/>
  <c r="R485" i="4"/>
  <c r="H129" i="4"/>
  <c r="D129" i="4" s="1"/>
  <c r="C129" i="4" s="1"/>
  <c r="H137" i="4"/>
  <c r="D137" i="4" s="1"/>
  <c r="C137" i="4" s="1"/>
  <c r="H203" i="4"/>
  <c r="V203" i="4" s="1"/>
  <c r="H227" i="4"/>
  <c r="V227" i="4" s="1"/>
  <c r="H235" i="4"/>
  <c r="V235" i="4" s="1"/>
  <c r="H259" i="4"/>
  <c r="V259" i="4" s="1"/>
  <c r="R96" i="4"/>
  <c r="H183" i="4"/>
  <c r="V183" i="4" s="1"/>
  <c r="H240" i="4"/>
  <c r="V240" i="4" s="1"/>
  <c r="H338" i="4"/>
  <c r="D338" i="4" s="1"/>
  <c r="C338" i="4" s="1"/>
  <c r="H387" i="4"/>
  <c r="D387" i="4" s="1"/>
  <c r="C387" i="4" s="1"/>
  <c r="H427" i="4"/>
  <c r="V427" i="4" s="1"/>
  <c r="H475" i="4"/>
  <c r="V475" i="4" s="1"/>
  <c r="H127" i="4"/>
  <c r="V127" i="4" s="1"/>
  <c r="H168" i="4"/>
  <c r="V168" i="4" s="1"/>
  <c r="R6" i="4"/>
  <c r="R18" i="4"/>
  <c r="R34" i="4"/>
  <c r="R36" i="4"/>
  <c r="R64" i="4"/>
  <c r="R122" i="4"/>
  <c r="R145" i="4"/>
  <c r="R152" i="4"/>
  <c r="R162" i="4"/>
  <c r="R241" i="4"/>
  <c r="R389" i="4"/>
  <c r="R453" i="4"/>
  <c r="H155" i="4"/>
  <c r="V155" i="4" s="1"/>
  <c r="H163" i="4"/>
  <c r="D163" i="4" s="1"/>
  <c r="C163" i="4" s="1"/>
  <c r="H171" i="4"/>
  <c r="V171" i="4" s="1"/>
  <c r="H179" i="4"/>
  <c r="V179" i="4" s="1"/>
  <c r="R128" i="4"/>
  <c r="H273" i="4"/>
  <c r="D273" i="4" s="1"/>
  <c r="C273" i="4" s="1"/>
  <c r="H216" i="4"/>
  <c r="D216" i="4" s="1"/>
  <c r="C216" i="4" s="1"/>
  <c r="H256" i="4"/>
  <c r="D256" i="4" s="1"/>
  <c r="C256" i="4" s="1"/>
  <c r="H297" i="4"/>
  <c r="V297" i="4" s="1"/>
  <c r="H354" i="4"/>
  <c r="D354" i="4" s="1"/>
  <c r="C354" i="4" s="1"/>
  <c r="H403" i="4"/>
  <c r="V403" i="4" s="1"/>
  <c r="H451" i="4"/>
  <c r="V451" i="4" s="1"/>
  <c r="H500" i="4"/>
  <c r="D500" i="4" s="1"/>
  <c r="C500" i="4" s="1"/>
  <c r="H22" i="4"/>
  <c r="V22" i="4" s="1"/>
  <c r="H151" i="4"/>
  <c r="D151" i="4" s="1"/>
  <c r="C151" i="4" s="1"/>
  <c r="R58" i="4"/>
  <c r="U81" i="4"/>
  <c r="R154" i="4"/>
  <c r="R326" i="4"/>
  <c r="R429" i="4"/>
  <c r="H67" i="4"/>
  <c r="V67" i="4" s="1"/>
  <c r="H75" i="4"/>
  <c r="V75" i="4" s="1"/>
  <c r="H83" i="4"/>
  <c r="V83" i="4" s="1"/>
  <c r="H91" i="4"/>
  <c r="D91" i="4" s="1"/>
  <c r="C91" i="4" s="1"/>
  <c r="H123" i="4"/>
  <c r="V123" i="4" s="1"/>
  <c r="H139" i="4"/>
  <c r="V139" i="4" s="1"/>
  <c r="H147" i="4"/>
  <c r="V147" i="4" s="1"/>
  <c r="H205" i="4"/>
  <c r="D205" i="4" s="1"/>
  <c r="C205" i="4" s="1"/>
  <c r="H213" i="4"/>
  <c r="V213" i="4" s="1"/>
  <c r="H245" i="4"/>
  <c r="V245" i="4" s="1"/>
  <c r="H253" i="4"/>
  <c r="V253" i="4" s="1"/>
  <c r="H286" i="4"/>
  <c r="V286" i="4" s="1"/>
  <c r="H310" i="4"/>
  <c r="V310" i="4" s="1"/>
  <c r="H318" i="4"/>
  <c r="V318" i="4" s="1"/>
  <c r="H351" i="4"/>
  <c r="V351" i="4" s="1"/>
  <c r="H384" i="4"/>
  <c r="V384" i="4" s="1"/>
  <c r="H392" i="4"/>
  <c r="D392" i="4" s="1"/>
  <c r="C392" i="4" s="1"/>
  <c r="H424" i="4"/>
  <c r="D424" i="4" s="1"/>
  <c r="C424" i="4" s="1"/>
  <c r="H456" i="4"/>
  <c r="D456" i="4" s="1"/>
  <c r="C456" i="4" s="1"/>
  <c r="H481" i="4"/>
  <c r="V481" i="4" s="1"/>
  <c r="H46" i="4"/>
  <c r="V46" i="4" s="1"/>
  <c r="H232" i="4"/>
  <c r="V232" i="4" s="1"/>
  <c r="H265" i="4"/>
  <c r="D265" i="4" s="1"/>
  <c r="C265" i="4" s="1"/>
  <c r="H395" i="4"/>
  <c r="V395" i="4" s="1"/>
  <c r="H435" i="4"/>
  <c r="V435" i="4" s="1"/>
  <c r="H484" i="4"/>
  <c r="V484" i="4" s="1"/>
  <c r="R405" i="4"/>
  <c r="R469" i="4"/>
  <c r="H165" i="4"/>
  <c r="V165" i="4" s="1"/>
  <c r="H173" i="4"/>
  <c r="V173" i="4" s="1"/>
  <c r="H271" i="4"/>
  <c r="V271" i="4" s="1"/>
  <c r="H279" i="4"/>
  <c r="D279" i="4" s="1"/>
  <c r="C279" i="4" s="1"/>
  <c r="H289" i="4"/>
  <c r="D289" i="4" s="1"/>
  <c r="C289" i="4" s="1"/>
  <c r="H12" i="4"/>
  <c r="V12" i="4" s="1"/>
  <c r="H20" i="4"/>
  <c r="V20" i="4" s="1"/>
  <c r="H53" i="4"/>
  <c r="V53" i="4" s="1"/>
  <c r="H61" i="4"/>
  <c r="V61" i="4" s="1"/>
  <c r="H69" i="4"/>
  <c r="V69" i="4" s="1"/>
  <c r="H77" i="4"/>
  <c r="V77" i="4" s="1"/>
  <c r="H85" i="4"/>
  <c r="V85" i="4" s="1"/>
  <c r="H93" i="4"/>
  <c r="V93" i="4" s="1"/>
  <c r="H101" i="4"/>
  <c r="V101" i="4" s="1"/>
  <c r="H109" i="4"/>
  <c r="V109" i="4" s="1"/>
  <c r="H117" i="4"/>
  <c r="D117" i="4" s="1"/>
  <c r="C117" i="4" s="1"/>
  <c r="H125" i="4"/>
  <c r="V125" i="4" s="1"/>
  <c r="H141" i="4"/>
  <c r="V141" i="4" s="1"/>
  <c r="H149" i="4"/>
  <c r="V149" i="4" s="1"/>
  <c r="H158" i="4"/>
  <c r="V158" i="4" s="1"/>
  <c r="H174" i="4"/>
  <c r="V174" i="4" s="1"/>
  <c r="H182" i="4"/>
  <c r="D182" i="4" s="1"/>
  <c r="C182" i="4" s="1"/>
  <c r="H215" i="4"/>
  <c r="V215" i="4" s="1"/>
  <c r="H263" i="4"/>
  <c r="D263" i="4" s="1"/>
  <c r="C263" i="4" s="1"/>
  <c r="H272" i="4"/>
  <c r="V272" i="4" s="1"/>
  <c r="H288" i="4"/>
  <c r="D288" i="4" s="1"/>
  <c r="C288" i="4" s="1"/>
  <c r="H296" i="4"/>
  <c r="V296" i="4" s="1"/>
  <c r="H321" i="4"/>
  <c r="D321" i="4" s="1"/>
  <c r="C321" i="4" s="1"/>
  <c r="H329" i="4"/>
  <c r="V329" i="4" s="1"/>
  <c r="H337" i="4"/>
  <c r="D337" i="4" s="1"/>
  <c r="C337" i="4" s="1"/>
  <c r="H345" i="4"/>
  <c r="V345" i="4" s="1"/>
  <c r="H353" i="4"/>
  <c r="D353" i="4" s="1"/>
  <c r="C353" i="4" s="1"/>
  <c r="H361" i="4"/>
  <c r="D361" i="4" s="1"/>
  <c r="C361" i="4" s="1"/>
  <c r="H370" i="4"/>
  <c r="V370" i="4" s="1"/>
  <c r="H378" i="4"/>
  <c r="V378" i="4" s="1"/>
  <c r="H394" i="4"/>
  <c r="D394" i="4" s="1"/>
  <c r="C394" i="4" s="1"/>
  <c r="H402" i="4"/>
  <c r="D402" i="4" s="1"/>
  <c r="C402" i="4" s="1"/>
  <c r="H410" i="4"/>
  <c r="V410" i="4" s="1"/>
  <c r="H418" i="4"/>
  <c r="D418" i="4" s="1"/>
  <c r="C418" i="4" s="1"/>
  <c r="H426" i="4"/>
  <c r="D426" i="4" s="1"/>
  <c r="C426" i="4" s="1"/>
  <c r="H434" i="4"/>
  <c r="V434" i="4" s="1"/>
  <c r="H442" i="4"/>
  <c r="V442" i="4" s="1"/>
  <c r="H450" i="4"/>
  <c r="D450" i="4" s="1"/>
  <c r="C450" i="4" s="1"/>
  <c r="H458" i="4"/>
  <c r="D458" i="4" s="1"/>
  <c r="C458" i="4" s="1"/>
  <c r="H466" i="4"/>
  <c r="V466" i="4" s="1"/>
  <c r="H474" i="4"/>
  <c r="V474" i="4" s="1"/>
  <c r="H483" i="4"/>
  <c r="V483" i="4" s="1"/>
  <c r="H491" i="4"/>
  <c r="V491" i="4" s="1"/>
  <c r="H499" i="4"/>
  <c r="V499" i="4" s="1"/>
  <c r="H21" i="4"/>
  <c r="V21" i="4" s="1"/>
  <c r="H37" i="4"/>
  <c r="V37" i="4" s="1"/>
  <c r="H223" i="4"/>
  <c r="V223" i="4" s="1"/>
  <c r="R324" i="4"/>
  <c r="U494" i="4"/>
  <c r="R348" i="4"/>
  <c r="R220" i="4"/>
  <c r="R228" i="4"/>
  <c r="U322" i="4"/>
  <c r="U330" i="4"/>
  <c r="R363" i="4"/>
  <c r="R371" i="4"/>
  <c r="R379" i="4"/>
  <c r="R387" i="4"/>
  <c r="R395" i="4"/>
  <c r="R403" i="4"/>
  <c r="R411" i="4"/>
  <c r="R419" i="4"/>
  <c r="R427" i="4"/>
  <c r="R435" i="4"/>
  <c r="R443" i="4"/>
  <c r="R451" i="4"/>
  <c r="R459" i="4"/>
  <c r="R467" i="4"/>
  <c r="R475" i="4"/>
  <c r="U486" i="4"/>
  <c r="R356" i="4"/>
  <c r="U157" i="4"/>
  <c r="U185" i="4"/>
  <c r="R80" i="4"/>
  <c r="R112" i="4"/>
  <c r="R144" i="4"/>
  <c r="R221" i="4"/>
  <c r="U262" i="4"/>
  <c r="R38" i="4"/>
  <c r="R180" i="4"/>
  <c r="H152" i="2"/>
  <c r="R169" i="4"/>
  <c r="H195" i="2"/>
  <c r="U217" i="4"/>
  <c r="U238" i="4"/>
  <c r="R60" i="4"/>
  <c r="R156" i="4"/>
  <c r="R164" i="4"/>
  <c r="U14" i="4"/>
  <c r="R22" i="4"/>
  <c r="R196" i="4"/>
  <c r="R5" i="4"/>
  <c r="R23" i="4"/>
  <c r="R72" i="4"/>
  <c r="R307" i="4"/>
  <c r="R315" i="4"/>
  <c r="D14" i="3"/>
  <c r="R8" i="4"/>
  <c r="R19" i="4"/>
  <c r="R46" i="4"/>
  <c r="R332" i="4"/>
  <c r="U502" i="4"/>
  <c r="R4" i="4"/>
  <c r="R104" i="4"/>
  <c r="R136" i="4"/>
  <c r="U230" i="4"/>
  <c r="R15" i="4"/>
  <c r="R35" i="4"/>
  <c r="R49" i="4"/>
  <c r="U58" i="4"/>
  <c r="R159" i="4"/>
  <c r="N22" i="3"/>
  <c r="M22" i="3"/>
  <c r="M21" i="3"/>
  <c r="R16" i="4"/>
  <c r="V25" i="4"/>
  <c r="U25" i="4"/>
  <c r="R27" i="4"/>
  <c r="N20" i="3"/>
  <c r="M20" i="3"/>
  <c r="N23" i="3"/>
  <c r="M23" i="3"/>
  <c r="N21" i="3"/>
  <c r="V320" i="4"/>
  <c r="D25" i="4"/>
  <c r="C25" i="4" s="1"/>
  <c r="D480" i="4"/>
  <c r="C480" i="4" s="1"/>
  <c r="D264" i="4"/>
  <c r="C264" i="4" s="1"/>
  <c r="D231" i="4" l="1"/>
  <c r="C231" i="4" s="1"/>
  <c r="V140" i="4"/>
  <c r="D270" i="4"/>
  <c r="C270" i="4" s="1"/>
  <c r="D222" i="4"/>
  <c r="C222" i="4" s="1"/>
  <c r="V333" i="4"/>
  <c r="D447" i="4"/>
  <c r="C447" i="4" s="1"/>
  <c r="D187" i="4"/>
  <c r="C187" i="4" s="1"/>
  <c r="D11" i="4"/>
  <c r="C11" i="4" s="1"/>
  <c r="D252" i="4"/>
  <c r="C252" i="4" s="1"/>
  <c r="V303" i="4"/>
  <c r="D383" i="4"/>
  <c r="C383" i="4" s="1"/>
  <c r="D461" i="4"/>
  <c r="C461" i="4" s="1"/>
  <c r="D116" i="4"/>
  <c r="C116" i="4" s="1"/>
  <c r="D344" i="4"/>
  <c r="C344" i="4" s="1"/>
  <c r="D190" i="4"/>
  <c r="C190" i="4" s="1"/>
  <c r="D335" i="4"/>
  <c r="C335" i="4" s="1"/>
  <c r="V130" i="4"/>
  <c r="V251" i="4"/>
  <c r="D304" i="4"/>
  <c r="C304" i="4" s="1"/>
  <c r="D228" i="4"/>
  <c r="C228" i="4" s="1"/>
  <c r="V121" i="4"/>
  <c r="D293" i="4"/>
  <c r="C293" i="4" s="1"/>
  <c r="D131" i="4"/>
  <c r="C131" i="4" s="1"/>
  <c r="D198" i="4"/>
  <c r="C198" i="4" s="1"/>
  <c r="D13" i="4"/>
  <c r="C13" i="4" s="1"/>
  <c r="D186" i="4"/>
  <c r="C186" i="4" s="1"/>
  <c r="V267" i="4"/>
  <c r="D229" i="4"/>
  <c r="C229" i="4" s="1"/>
  <c r="D495" i="4"/>
  <c r="C495" i="4" s="1"/>
  <c r="D414" i="4"/>
  <c r="C414" i="4" s="1"/>
  <c r="D396" i="4"/>
  <c r="C396" i="4" s="1"/>
  <c r="V8" i="4"/>
  <c r="D331" i="4"/>
  <c r="C331" i="4" s="1"/>
  <c r="V322" i="4"/>
  <c r="D430" i="4"/>
  <c r="C430" i="4" s="1"/>
  <c r="D409" i="4"/>
  <c r="C409" i="4" s="1"/>
  <c r="D142" i="4"/>
  <c r="C142" i="4" s="1"/>
  <c r="D15" i="4"/>
  <c r="C15" i="4" s="1"/>
  <c r="D226" i="4"/>
  <c r="C226" i="4" s="1"/>
  <c r="D485" i="4"/>
  <c r="C485" i="4" s="1"/>
  <c r="D498" i="4"/>
  <c r="C498" i="4" s="1"/>
  <c r="D89" i="4"/>
  <c r="C89" i="4" s="1"/>
  <c r="V290" i="4"/>
  <c r="V225" i="4"/>
  <c r="D95" i="4"/>
  <c r="C95" i="4" s="1"/>
  <c r="D68" i="4"/>
  <c r="C68" i="4" s="1"/>
  <c r="D439" i="4"/>
  <c r="C439" i="4" s="1"/>
  <c r="D292" i="4"/>
  <c r="C292" i="4" s="1"/>
  <c r="D464" i="4"/>
  <c r="C464" i="4" s="1"/>
  <c r="D473" i="4"/>
  <c r="C473" i="4" s="1"/>
  <c r="D397" i="4"/>
  <c r="C397" i="4" s="1"/>
  <c r="D317" i="4"/>
  <c r="C317" i="4" s="1"/>
  <c r="D486" i="4"/>
  <c r="C486" i="4" s="1"/>
  <c r="D194" i="4"/>
  <c r="C194" i="4" s="1"/>
  <c r="D144" i="4"/>
  <c r="C144" i="4" s="1"/>
  <c r="D201" i="4"/>
  <c r="C201" i="4" s="1"/>
  <c r="V368" i="4"/>
  <c r="D349" i="4"/>
  <c r="C349" i="4" s="1"/>
  <c r="D101" i="4"/>
  <c r="C101" i="4" s="1"/>
  <c r="D51" i="4"/>
  <c r="C51" i="4" s="1"/>
  <c r="D460" i="4"/>
  <c r="C460" i="4" s="1"/>
  <c r="D420" i="4"/>
  <c r="C420" i="4" s="1"/>
  <c r="D4" i="4"/>
  <c r="C4" i="4" s="1"/>
  <c r="D120" i="4"/>
  <c r="C120" i="4" s="1"/>
  <c r="V433" i="4"/>
  <c r="D421" i="4"/>
  <c r="C421" i="4" s="1"/>
  <c r="D355" i="4"/>
  <c r="C355" i="4" s="1"/>
  <c r="D172" i="4"/>
  <c r="C172" i="4" s="1"/>
  <c r="D375" i="4"/>
  <c r="C375" i="4" s="1"/>
  <c r="V360" i="4"/>
  <c r="V425" i="4"/>
  <c r="D72" i="4"/>
  <c r="C72" i="4" s="1"/>
  <c r="D309" i="4"/>
  <c r="C309" i="4" s="1"/>
  <c r="D7" i="4"/>
  <c r="C7" i="4" s="1"/>
  <c r="D359" i="4"/>
  <c r="C359" i="4" s="1"/>
  <c r="D390" i="4"/>
  <c r="C390" i="4" s="1"/>
  <c r="D347" i="4"/>
  <c r="C347" i="4" s="1"/>
  <c r="D214" i="4"/>
  <c r="C214" i="4" s="1"/>
  <c r="V41" i="4"/>
  <c r="D43" i="4"/>
  <c r="C43" i="4" s="1"/>
  <c r="D478" i="4"/>
  <c r="C478" i="4" s="1"/>
  <c r="V29" i="4"/>
  <c r="D365" i="4"/>
  <c r="C365" i="4" s="1"/>
  <c r="V230" i="4"/>
  <c r="D181" i="4"/>
  <c r="C181" i="4" s="1"/>
  <c r="D36" i="4"/>
  <c r="C36" i="4" s="1"/>
  <c r="D326" i="4"/>
  <c r="C326" i="4" s="1"/>
  <c r="V133" i="4"/>
  <c r="V243" i="4"/>
  <c r="D24" i="4"/>
  <c r="C24" i="4" s="1"/>
  <c r="D283" i="4"/>
  <c r="C283" i="4" s="1"/>
  <c r="V100" i="4"/>
  <c r="D207" i="4"/>
  <c r="C207" i="4" s="1"/>
  <c r="D23" i="4"/>
  <c r="C23" i="4" s="1"/>
  <c r="D88" i="4"/>
  <c r="C88" i="4" s="1"/>
  <c r="D381" i="4"/>
  <c r="C381" i="4" s="1"/>
  <c r="V84" i="4"/>
  <c r="D391" i="4"/>
  <c r="C391" i="4" s="1"/>
  <c r="D153" i="4"/>
  <c r="C153" i="4" s="1"/>
  <c r="D342" i="4"/>
  <c r="C342" i="4" s="1"/>
  <c r="D475" i="4"/>
  <c r="C475" i="4" s="1"/>
  <c r="D255" i="4"/>
  <c r="C255" i="4" s="1"/>
  <c r="D328" i="4"/>
  <c r="C328" i="4" s="1"/>
  <c r="D250" i="4"/>
  <c r="C250" i="4" s="1"/>
  <c r="V92" i="4"/>
  <c r="D160" i="4"/>
  <c r="C160" i="4" s="1"/>
  <c r="D110" i="4"/>
  <c r="C110" i="4" s="1"/>
  <c r="D85" i="4"/>
  <c r="C85" i="4" s="1"/>
  <c r="V249" i="4"/>
  <c r="D50" i="4"/>
  <c r="C50" i="4" s="1"/>
  <c r="D208" i="4"/>
  <c r="C208" i="4" s="1"/>
  <c r="D246" i="4"/>
  <c r="C246" i="4" s="1"/>
  <c r="D315" i="4"/>
  <c r="C315" i="4" s="1"/>
  <c r="D471" i="4"/>
  <c r="C471" i="4" s="1"/>
  <c r="D176" i="4"/>
  <c r="C176" i="4" s="1"/>
  <c r="V185" i="4"/>
  <c r="D445" i="4"/>
  <c r="C445" i="4" s="1"/>
  <c r="V221" i="4"/>
  <c r="D408" i="4"/>
  <c r="C408" i="4" s="1"/>
  <c r="V314" i="4"/>
  <c r="V105" i="4"/>
  <c r="D341" i="4"/>
  <c r="C341" i="4" s="1"/>
  <c r="D49" i="4"/>
  <c r="C49" i="4" s="1"/>
  <c r="D189" i="4"/>
  <c r="C189" i="4" s="1"/>
  <c r="D277" i="4"/>
  <c r="C277" i="4" s="1"/>
  <c r="D115" i="4"/>
  <c r="C115" i="4" s="1"/>
  <c r="D212" i="4"/>
  <c r="C212" i="4" s="1"/>
  <c r="D308" i="4"/>
  <c r="C308" i="4" s="1"/>
  <c r="D437" i="4"/>
  <c r="C437" i="4" s="1"/>
  <c r="V400" i="4"/>
  <c r="V502" i="4"/>
  <c r="D223" i="4"/>
  <c r="C223" i="4" s="1"/>
  <c r="D96" i="4"/>
  <c r="C96" i="4" s="1"/>
  <c r="D329" i="4"/>
  <c r="C329" i="4" s="1"/>
  <c r="V458" i="4"/>
  <c r="D470" i="4"/>
  <c r="C470" i="4" s="1"/>
  <c r="D248" i="4"/>
  <c r="C248" i="4" s="1"/>
  <c r="D376" i="4"/>
  <c r="C376" i="4" s="1"/>
  <c r="D233" i="4"/>
  <c r="C233" i="4" s="1"/>
  <c r="V33" i="4"/>
  <c r="V247" i="4"/>
  <c r="D373" i="4"/>
  <c r="C373" i="4" s="1"/>
  <c r="D278" i="4"/>
  <c r="C278" i="4" s="1"/>
  <c r="D188" i="4"/>
  <c r="C188" i="4" s="1"/>
  <c r="D260" i="4"/>
  <c r="C260" i="4" s="1"/>
  <c r="V307" i="4"/>
  <c r="D57" i="4"/>
  <c r="C57" i="4" s="1"/>
  <c r="D311" i="4"/>
  <c r="C311" i="4" s="1"/>
  <c r="D47" i="4"/>
  <c r="C47" i="4" s="1"/>
  <c r="D372" i="4"/>
  <c r="C372" i="4" s="1"/>
  <c r="D493" i="4"/>
  <c r="C493" i="4" s="1"/>
  <c r="D501" i="4"/>
  <c r="C501" i="4" s="1"/>
  <c r="D494" i="4"/>
  <c r="C494" i="4" s="1"/>
  <c r="D99" i="4"/>
  <c r="C99" i="4" s="1"/>
  <c r="D436" i="4"/>
  <c r="C436" i="4" s="1"/>
  <c r="D298" i="4"/>
  <c r="C298" i="4" s="1"/>
  <c r="D32" i="4"/>
  <c r="C32" i="4" s="1"/>
  <c r="D200" i="4"/>
  <c r="C200" i="4" s="1"/>
  <c r="D377" i="4"/>
  <c r="C377" i="4" s="1"/>
  <c r="V81" i="4"/>
  <c r="D385" i="4"/>
  <c r="C385" i="4" s="1"/>
  <c r="V319" i="4"/>
  <c r="D157" i="4"/>
  <c r="C157" i="4" s="1"/>
  <c r="D398" i="4"/>
  <c r="C398" i="4" s="1"/>
  <c r="D366" i="4"/>
  <c r="C366" i="4" s="1"/>
  <c r="D106" i="4"/>
  <c r="C106" i="4" s="1"/>
  <c r="V487" i="4"/>
  <c r="D472" i="4"/>
  <c r="C472" i="4" s="1"/>
  <c r="D441" i="4"/>
  <c r="C441" i="4" s="1"/>
  <c r="D429" i="4"/>
  <c r="C429" i="4" s="1"/>
  <c r="D98" i="4"/>
  <c r="C98" i="4" s="1"/>
  <c r="D170" i="4"/>
  <c r="C170" i="4" s="1"/>
  <c r="D42" i="4"/>
  <c r="C42" i="4" s="1"/>
  <c r="V211" i="4"/>
  <c r="D204" i="4"/>
  <c r="C204" i="4" s="1"/>
  <c r="V241" i="4"/>
  <c r="V224" i="4"/>
  <c r="D454" i="4"/>
  <c r="C454" i="4" s="1"/>
  <c r="D78" i="4"/>
  <c r="C78" i="4" s="1"/>
  <c r="D294" i="4"/>
  <c r="C294" i="4" s="1"/>
  <c r="D268" i="4"/>
  <c r="C268" i="4" s="1"/>
  <c r="D34" i="4"/>
  <c r="C34" i="4" s="1"/>
  <c r="D71" i="4"/>
  <c r="C71" i="4" s="1"/>
  <c r="D324" i="4"/>
  <c r="C324" i="4" s="1"/>
  <c r="D44" i="4"/>
  <c r="C44" i="4" s="1"/>
  <c r="V193" i="4"/>
  <c r="D323" i="4"/>
  <c r="C323" i="4" s="1"/>
  <c r="D415" i="4"/>
  <c r="C415" i="4" s="1"/>
  <c r="D16" i="4"/>
  <c r="C16" i="4" s="1"/>
  <c r="V97" i="4"/>
  <c r="D254" i="4"/>
  <c r="C254" i="4" s="1"/>
  <c r="D48" i="4"/>
  <c r="C48" i="4" s="1"/>
  <c r="D285" i="4"/>
  <c r="C285" i="4" s="1"/>
  <c r="D389" i="4"/>
  <c r="C389" i="4" s="1"/>
  <c r="D258" i="4"/>
  <c r="C258" i="4" s="1"/>
  <c r="V452" i="4"/>
  <c r="D453" i="4"/>
  <c r="C453" i="4" s="1"/>
  <c r="D479" i="4"/>
  <c r="C479" i="4" s="1"/>
  <c r="D416" i="4"/>
  <c r="C416" i="4" s="1"/>
  <c r="D220" i="4"/>
  <c r="C220" i="4" s="1"/>
  <c r="D382" i="4"/>
  <c r="C382" i="4" s="1"/>
  <c r="D75" i="4"/>
  <c r="C75" i="4" s="1"/>
  <c r="D123" i="4"/>
  <c r="C123" i="4" s="1"/>
  <c r="D118" i="4"/>
  <c r="C118" i="4" s="1"/>
  <c r="V74" i="4"/>
  <c r="D113" i="4"/>
  <c r="C113" i="4" s="1"/>
  <c r="D124" i="4"/>
  <c r="C124" i="4" s="1"/>
  <c r="D138" i="4"/>
  <c r="C138" i="4" s="1"/>
  <c r="D54" i="4"/>
  <c r="C54" i="4" s="1"/>
  <c r="V156" i="4"/>
  <c r="V330" i="4"/>
  <c r="V274" i="4"/>
  <c r="D404" i="4"/>
  <c r="C404" i="4" s="1"/>
  <c r="V417" i="4"/>
  <c r="V312" i="4"/>
  <c r="D339" i="4"/>
  <c r="C339" i="4" s="1"/>
  <c r="D60" i="4"/>
  <c r="C60" i="4" s="1"/>
  <c r="D128" i="4"/>
  <c r="C128" i="4" s="1"/>
  <c r="D55" i="4"/>
  <c r="C55" i="4" s="1"/>
  <c r="V9" i="4"/>
  <c r="D405" i="4"/>
  <c r="C405" i="4" s="1"/>
  <c r="D206" i="4"/>
  <c r="C206" i="4" s="1"/>
  <c r="D275" i="4"/>
  <c r="C275" i="4" s="1"/>
  <c r="V237" i="4"/>
  <c r="D482" i="4"/>
  <c r="C482" i="4" s="1"/>
  <c r="D352" i="4"/>
  <c r="C352" i="4" s="1"/>
  <c r="D469" i="4"/>
  <c r="C469" i="4" s="1"/>
  <c r="D357" i="4"/>
  <c r="C357" i="4" s="1"/>
  <c r="D227" i="4"/>
  <c r="C227" i="4" s="1"/>
  <c r="D438" i="4"/>
  <c r="C438" i="4" s="1"/>
  <c r="V273" i="4"/>
  <c r="D30" i="4"/>
  <c r="C30" i="4" s="1"/>
  <c r="D340" i="4"/>
  <c r="C340" i="4" s="1"/>
  <c r="D300" i="4"/>
  <c r="C300" i="4" s="1"/>
  <c r="D210" i="4"/>
  <c r="C210" i="4" s="1"/>
  <c r="D64" i="4"/>
  <c r="C64" i="4" s="1"/>
  <c r="D440" i="4"/>
  <c r="C440" i="4" s="1"/>
  <c r="D134" i="4"/>
  <c r="C134" i="4" s="1"/>
  <c r="D427" i="4"/>
  <c r="C427" i="4" s="1"/>
  <c r="D35" i="4"/>
  <c r="C35" i="4" s="1"/>
  <c r="D14" i="4"/>
  <c r="C14" i="4" s="1"/>
  <c r="D299" i="4"/>
  <c r="C299" i="4" s="1"/>
  <c r="D306" i="4"/>
  <c r="C306" i="4" s="1"/>
  <c r="V146" i="4"/>
  <c r="D401" i="4"/>
  <c r="C401" i="4" s="1"/>
  <c r="V488" i="4"/>
  <c r="V432" i="4"/>
  <c r="D219" i="4"/>
  <c r="C219" i="4" s="1"/>
  <c r="D180" i="4"/>
  <c r="C180" i="4" s="1"/>
  <c r="D234" i="4"/>
  <c r="C234" i="4" s="1"/>
  <c r="V14" i="4"/>
  <c r="V364" i="4"/>
  <c r="D465" i="4"/>
  <c r="C465" i="4" s="1"/>
  <c r="D65" i="4"/>
  <c r="C65" i="4" s="1"/>
  <c r="V40" i="4"/>
  <c r="D423" i="4"/>
  <c r="C423" i="4" s="1"/>
  <c r="D175" i="4"/>
  <c r="C175" i="4" s="1"/>
  <c r="V209" i="4"/>
  <c r="D325" i="4"/>
  <c r="C325" i="4" s="1"/>
  <c r="D358" i="4"/>
  <c r="C358" i="4" s="1"/>
  <c r="D19" i="4"/>
  <c r="C19" i="4" s="1"/>
  <c r="D316" i="4"/>
  <c r="C316" i="4" s="1"/>
  <c r="D146" i="4"/>
  <c r="C146" i="4" s="1"/>
  <c r="V175" i="4"/>
  <c r="V10" i="4"/>
  <c r="V306" i="4"/>
  <c r="V401" i="4"/>
  <c r="D374" i="4"/>
  <c r="C374" i="4" s="1"/>
  <c r="D244" i="4"/>
  <c r="C244" i="4" s="1"/>
  <c r="D364" i="4"/>
  <c r="C364" i="4" s="1"/>
  <c r="D356" i="4"/>
  <c r="C356" i="4" s="1"/>
  <c r="D82" i="4"/>
  <c r="C82" i="4" s="1"/>
  <c r="V76" i="4"/>
  <c r="V299" i="4"/>
  <c r="D40" i="4"/>
  <c r="C40" i="4" s="1"/>
  <c r="V468" i="4"/>
  <c r="D87" i="4"/>
  <c r="C87" i="4" s="1"/>
  <c r="V104" i="4"/>
  <c r="D413" i="4"/>
  <c r="C413" i="4" s="1"/>
  <c r="D45" i="4"/>
  <c r="C45" i="4" s="1"/>
  <c r="V19" i="4"/>
  <c r="V219" i="4"/>
  <c r="V87" i="4"/>
  <c r="V45" i="4"/>
  <c r="D488" i="4"/>
  <c r="C488" i="4" s="1"/>
  <c r="D336" i="4"/>
  <c r="C336" i="4" s="1"/>
  <c r="V465" i="4"/>
  <c r="V177" i="4"/>
  <c r="D5" i="4"/>
  <c r="C5" i="4" s="1"/>
  <c r="D266" i="4"/>
  <c r="C266" i="4" s="1"/>
  <c r="V82" i="4"/>
  <c r="D76" i="4"/>
  <c r="C76" i="4" s="1"/>
  <c r="V94" i="4"/>
  <c r="V266" i="4"/>
  <c r="D305" i="4"/>
  <c r="C305" i="4" s="1"/>
  <c r="V184" i="4"/>
  <c r="D169" i="4"/>
  <c r="C169" i="4" s="1"/>
  <c r="D448" i="4"/>
  <c r="C448" i="4" s="1"/>
  <c r="D462" i="4"/>
  <c r="C462" i="4" s="1"/>
  <c r="D459" i="4"/>
  <c r="C459" i="4" s="1"/>
  <c r="V192" i="4"/>
  <c r="D287" i="4"/>
  <c r="C287" i="4" s="1"/>
  <c r="V148" i="4"/>
  <c r="V52" i="4"/>
  <c r="V428" i="4"/>
  <c r="V282" i="4"/>
  <c r="D80" i="4"/>
  <c r="C80" i="4" s="1"/>
  <c r="V257" i="4"/>
  <c r="D477" i="4"/>
  <c r="C477" i="4" s="1"/>
  <c r="D489" i="4"/>
  <c r="C489" i="4" s="1"/>
  <c r="V191" i="4"/>
  <c r="D191" i="4"/>
  <c r="C191" i="4" s="1"/>
  <c r="D31" i="4"/>
  <c r="C31" i="4" s="1"/>
  <c r="D73" i="4"/>
  <c r="C73" i="4" s="1"/>
  <c r="V327" i="4"/>
  <c r="D350" i="4"/>
  <c r="C350" i="4" s="1"/>
  <c r="D108" i="4"/>
  <c r="C108" i="4" s="1"/>
  <c r="D332" i="4"/>
  <c r="C332" i="4" s="1"/>
  <c r="V114" i="4"/>
  <c r="V66" i="4"/>
  <c r="V102" i="4"/>
  <c r="V262" i="4"/>
  <c r="V28" i="4"/>
  <c r="D218" i="4"/>
  <c r="C218" i="4" s="1"/>
  <c r="D17" i="4"/>
  <c r="C17" i="4" s="1"/>
  <c r="V489" i="4"/>
  <c r="V217" i="4"/>
  <c r="D213" i="4"/>
  <c r="C213" i="4" s="1"/>
  <c r="D238" i="4"/>
  <c r="C238" i="4" s="1"/>
  <c r="D126" i="4"/>
  <c r="C126" i="4" s="1"/>
  <c r="D171" i="4"/>
  <c r="C171" i="4" s="1"/>
  <c r="D162" i="4"/>
  <c r="C162" i="4" s="1"/>
  <c r="V238" i="4"/>
  <c r="V18" i="4"/>
  <c r="D393" i="4"/>
  <c r="C393" i="4" s="1"/>
  <c r="D295" i="4"/>
  <c r="C295" i="4" s="1"/>
  <c r="V197" i="4"/>
  <c r="D112" i="4"/>
  <c r="C112" i="4" s="1"/>
  <c r="D56" i="4"/>
  <c r="C56" i="4" s="1"/>
  <c r="D455" i="4"/>
  <c r="C455" i="4" s="1"/>
  <c r="V369" i="4"/>
  <c r="V392" i="4"/>
  <c r="D261" i="4"/>
  <c r="C261" i="4" s="1"/>
  <c r="D291" i="4"/>
  <c r="C291" i="4" s="1"/>
  <c r="D348" i="4"/>
  <c r="C348" i="4" s="1"/>
  <c r="D276" i="4"/>
  <c r="C276" i="4" s="1"/>
  <c r="D166" i="4"/>
  <c r="C166" i="4" s="1"/>
  <c r="D242" i="4"/>
  <c r="C242" i="4" s="1"/>
  <c r="V62" i="4"/>
  <c r="V164" i="4"/>
  <c r="V143" i="4"/>
  <c r="D407" i="4"/>
  <c r="C407" i="4" s="1"/>
  <c r="D62" i="4"/>
  <c r="C62" i="4" s="1"/>
  <c r="D139" i="4"/>
  <c r="C139" i="4" s="1"/>
  <c r="D388" i="4"/>
  <c r="C388" i="4" s="1"/>
  <c r="V132" i="4"/>
  <c r="V388" i="4"/>
  <c r="D457" i="4"/>
  <c r="C457" i="4" s="1"/>
  <c r="D449" i="4"/>
  <c r="C449" i="4" s="1"/>
  <c r="D284" i="4"/>
  <c r="C284" i="4" s="1"/>
  <c r="D18" i="4"/>
  <c r="C18" i="4" s="1"/>
  <c r="D79" i="4"/>
  <c r="C79" i="4" s="1"/>
  <c r="V490" i="4"/>
  <c r="V73" i="4"/>
  <c r="D215" i="4"/>
  <c r="C215" i="4" s="1"/>
  <c r="V112" i="4"/>
  <c r="D395" i="4"/>
  <c r="C395" i="4" s="1"/>
  <c r="D196" i="4"/>
  <c r="C196" i="4" s="1"/>
  <c r="D412" i="4"/>
  <c r="C412" i="4" s="1"/>
  <c r="D422" i="4"/>
  <c r="C422" i="4" s="1"/>
  <c r="D202" i="4"/>
  <c r="C202" i="4" s="1"/>
  <c r="D406" i="4"/>
  <c r="C406" i="4" s="1"/>
  <c r="V108" i="4"/>
  <c r="V63" i="4"/>
  <c r="D136" i="4"/>
  <c r="C136" i="4" s="1"/>
  <c r="D446" i="4"/>
  <c r="C446" i="4" s="1"/>
  <c r="D90" i="4"/>
  <c r="C90" i="4" s="1"/>
  <c r="V26" i="4"/>
  <c r="V380" i="4"/>
  <c r="V343" i="4"/>
  <c r="D496" i="4"/>
  <c r="C496" i="4" s="1"/>
  <c r="V386" i="4"/>
  <c r="D39" i="4"/>
  <c r="C39" i="4" s="1"/>
  <c r="D239" i="4"/>
  <c r="C239" i="4" s="1"/>
  <c r="D399" i="4"/>
  <c r="C399" i="4" s="1"/>
  <c r="V497" i="4"/>
  <c r="D334" i="4"/>
  <c r="C334" i="4" s="1"/>
  <c r="D59" i="4"/>
  <c r="C59" i="4" s="1"/>
  <c r="D27" i="4"/>
  <c r="C27" i="4" s="1"/>
  <c r="V119" i="4"/>
  <c r="V39" i="4"/>
  <c r="V444" i="4"/>
  <c r="D104" i="4"/>
  <c r="C104" i="4" s="1"/>
  <c r="V280" i="4"/>
  <c r="D37" i="4"/>
  <c r="C37" i="4" s="1"/>
  <c r="D154" i="4"/>
  <c r="C154" i="4" s="1"/>
  <c r="V122" i="4"/>
  <c r="V58" i="4"/>
  <c r="H152" i="4"/>
  <c r="D152" i="4" s="1"/>
  <c r="C152" i="4" s="1"/>
  <c r="D199" i="4"/>
  <c r="C199" i="4" s="1"/>
  <c r="D463" i="4"/>
  <c r="C463" i="4" s="1"/>
  <c r="D301" i="4"/>
  <c r="C301" i="4" s="1"/>
  <c r="D269" i="4"/>
  <c r="C269" i="4" s="1"/>
  <c r="D302" i="4"/>
  <c r="C302" i="4" s="1"/>
  <c r="D236" i="4"/>
  <c r="C236" i="4" s="1"/>
  <c r="V145" i="4"/>
  <c r="V412" i="4"/>
  <c r="V281" i="4"/>
  <c r="V476" i="4"/>
  <c r="D177" i="4"/>
  <c r="C177" i="4" s="1"/>
  <c r="D367" i="4"/>
  <c r="C367" i="4" s="1"/>
  <c r="D431" i="4"/>
  <c r="C431" i="4" s="1"/>
  <c r="D38" i="4"/>
  <c r="C38" i="4" s="1"/>
  <c r="D107" i="4"/>
  <c r="C107" i="4" s="1"/>
  <c r="D178" i="4"/>
  <c r="C178" i="4" s="1"/>
  <c r="H195" i="4"/>
  <c r="D195" i="4" s="1"/>
  <c r="C195" i="4" s="1"/>
  <c r="D21" i="4"/>
  <c r="C21" i="4" s="1"/>
  <c r="D61" i="4"/>
  <c r="C61" i="4" s="1"/>
  <c r="D158" i="4"/>
  <c r="C158" i="4" s="1"/>
  <c r="D111" i="4"/>
  <c r="C111" i="4" s="1"/>
  <c r="D173" i="4"/>
  <c r="C173" i="4" s="1"/>
  <c r="D451" i="4"/>
  <c r="C451" i="4" s="1"/>
  <c r="D384" i="4"/>
  <c r="C384" i="4" s="1"/>
  <c r="D10" i="3"/>
  <c r="D467" i="4"/>
  <c r="C467" i="4" s="1"/>
  <c r="D12" i="4"/>
  <c r="C12" i="4" s="1"/>
  <c r="V353" i="4"/>
  <c r="V263" i="4"/>
  <c r="D411" i="4"/>
  <c r="C411" i="4" s="1"/>
  <c r="V418" i="4"/>
  <c r="D109" i="4"/>
  <c r="C109" i="4" s="1"/>
  <c r="D362" i="4"/>
  <c r="C362" i="4" s="1"/>
  <c r="D318" i="4"/>
  <c r="C318" i="4" s="1"/>
  <c r="D53" i="4"/>
  <c r="C53" i="4" s="1"/>
  <c r="D474" i="4"/>
  <c r="C474" i="4" s="1"/>
  <c r="D499" i="4"/>
  <c r="C499" i="4" s="1"/>
  <c r="D351" i="4"/>
  <c r="C351" i="4" s="1"/>
  <c r="D232" i="4"/>
  <c r="C232" i="4" s="1"/>
  <c r="D165" i="4"/>
  <c r="C165" i="4" s="1"/>
  <c r="D378" i="4"/>
  <c r="C378" i="4" s="1"/>
  <c r="D46" i="4"/>
  <c r="C46" i="4" s="1"/>
  <c r="D310" i="4"/>
  <c r="C310" i="4" s="1"/>
  <c r="V313" i="4"/>
  <c r="D141" i="4"/>
  <c r="C141" i="4" s="1"/>
  <c r="D86" i="4"/>
  <c r="C86" i="4" s="1"/>
  <c r="V288" i="4"/>
  <c r="D272" i="4"/>
  <c r="C272" i="4" s="1"/>
  <c r="V450" i="4"/>
  <c r="D22" i="4"/>
  <c r="C22" i="4" s="1"/>
  <c r="D410" i="4"/>
  <c r="C410" i="4" s="1"/>
  <c r="D155" i="4"/>
  <c r="C155" i="4" s="1"/>
  <c r="D167" i="4"/>
  <c r="C167" i="4" s="1"/>
  <c r="D70" i="4"/>
  <c r="C70" i="4" s="1"/>
  <c r="D259" i="4"/>
  <c r="C259" i="4" s="1"/>
  <c r="D127" i="4"/>
  <c r="C127" i="4" s="1"/>
  <c r="V289" i="4"/>
  <c r="V456" i="4"/>
  <c r="D77" i="4"/>
  <c r="C77" i="4" s="1"/>
  <c r="D419" i="4"/>
  <c r="C419" i="4" s="1"/>
  <c r="D379" i="4"/>
  <c r="C379" i="4" s="1"/>
  <c r="D403" i="4"/>
  <c r="C403" i="4" s="1"/>
  <c r="D492" i="4"/>
  <c r="C492" i="4" s="1"/>
  <c r="V338" i="4"/>
  <c r="V151" i="4"/>
  <c r="V426" i="4"/>
  <c r="D149" i="4"/>
  <c r="C149" i="4" s="1"/>
  <c r="D434" i="4"/>
  <c r="C434" i="4" s="1"/>
  <c r="V150" i="4"/>
  <c r="D183" i="4"/>
  <c r="C183" i="4" s="1"/>
  <c r="D245" i="4"/>
  <c r="C245" i="4" s="1"/>
  <c r="D93" i="4"/>
  <c r="C93" i="4" s="1"/>
  <c r="V361" i="4"/>
  <c r="V129" i="4"/>
  <c r="D297" i="4"/>
  <c r="C297" i="4" s="1"/>
  <c r="D83" i="4"/>
  <c r="C83" i="4" s="1"/>
  <c r="D370" i="4"/>
  <c r="C370" i="4" s="1"/>
  <c r="D103" i="4"/>
  <c r="C103" i="4" s="1"/>
  <c r="V321" i="4"/>
  <c r="D174" i="4"/>
  <c r="C174" i="4" s="1"/>
  <c r="D371" i="4"/>
  <c r="C371" i="4" s="1"/>
  <c r="D203" i="4"/>
  <c r="C203" i="4" s="1"/>
  <c r="D483" i="4"/>
  <c r="C483" i="4" s="1"/>
  <c r="D20" i="4"/>
  <c r="C20" i="4" s="1"/>
  <c r="D253" i="4"/>
  <c r="C253" i="4" s="1"/>
  <c r="D466" i="4"/>
  <c r="C466" i="4" s="1"/>
  <c r="V402" i="4"/>
  <c r="V117" i="4"/>
  <c r="D271" i="4"/>
  <c r="C271" i="4" s="1"/>
  <c r="D240" i="4"/>
  <c r="C240" i="4" s="1"/>
  <c r="V424" i="4"/>
  <c r="D6" i="4"/>
  <c r="C6" i="4" s="1"/>
  <c r="D345" i="4"/>
  <c r="C345" i="4" s="1"/>
  <c r="V137" i="4"/>
  <c r="D179" i="4"/>
  <c r="C179" i="4" s="1"/>
  <c r="V354" i="4"/>
  <c r="D67" i="4"/>
  <c r="C67" i="4" s="1"/>
  <c r="V337" i="4"/>
  <c r="V279" i="4"/>
  <c r="D69" i="4"/>
  <c r="C69" i="4" s="1"/>
  <c r="D491" i="4"/>
  <c r="C491" i="4" s="1"/>
  <c r="V216" i="4"/>
  <c r="D147" i="4"/>
  <c r="C147" i="4" s="1"/>
  <c r="V394" i="4"/>
  <c r="D484" i="4"/>
  <c r="C484" i="4" s="1"/>
  <c r="D159" i="4"/>
  <c r="C159" i="4" s="1"/>
  <c r="D168" i="4"/>
  <c r="C168" i="4" s="1"/>
  <c r="D286" i="4"/>
  <c r="C286" i="4" s="1"/>
  <c r="D442" i="4"/>
  <c r="C442" i="4" s="1"/>
  <c r="D296" i="4"/>
  <c r="C296" i="4" s="1"/>
  <c r="V182" i="4"/>
  <c r="D481" i="4"/>
  <c r="C481" i="4" s="1"/>
  <c r="V205" i="4"/>
  <c r="V91" i="4"/>
  <c r="V163" i="4"/>
  <c r="D161" i="4"/>
  <c r="C161" i="4" s="1"/>
  <c r="V135" i="4"/>
  <c r="D346" i="4"/>
  <c r="C346" i="4" s="1"/>
  <c r="D235" i="4"/>
  <c r="C235" i="4" s="1"/>
  <c r="V256" i="4"/>
  <c r="D125" i="4"/>
  <c r="C125" i="4" s="1"/>
  <c r="D435" i="4"/>
  <c r="C435" i="4" s="1"/>
  <c r="V265" i="4"/>
  <c r="V500" i="4"/>
  <c r="V387" i="4"/>
  <c r="V443" i="4"/>
  <c r="D8" i="3"/>
  <c r="D9" i="3"/>
  <c r="U152" i="4"/>
  <c r="D11" i="3" s="1"/>
  <c r="U195" i="4"/>
  <c r="V152" i="4" l="1"/>
  <c r="V195" i="4"/>
  <c r="D16" i="3"/>
  <c r="D15" i="3"/>
  <c r="D13" i="3" l="1"/>
</calcChain>
</file>

<file path=xl/sharedStrings.xml><?xml version="1.0" encoding="utf-8"?>
<sst xmlns="http://schemas.openxmlformats.org/spreadsheetml/2006/main" count="2099" uniqueCount="618">
  <si>
    <r>
      <t>下記は</t>
    </r>
    <r>
      <rPr>
        <b/>
        <sz val="11"/>
        <color rgb="FFFF0000"/>
        <rFont val="Meiryo UI"/>
        <family val="3"/>
        <charset val="128"/>
      </rPr>
      <t>「対象者」シート</t>
    </r>
    <r>
      <rPr>
        <sz val="11"/>
        <color theme="1"/>
        <rFont val="Meiryo UI"/>
        <family val="3"/>
        <charset val="128"/>
      </rPr>
      <t>に対する問題です。</t>
    </r>
    <rPh sb="0" eb="2">
      <t>カキ</t>
    </rPh>
    <rPh sb="4" eb="7">
      <t>タイショウシャ</t>
    </rPh>
    <rPh sb="12" eb="13">
      <t>タイ</t>
    </rPh>
    <rPh sb="15" eb="17">
      <t>モンダイ</t>
    </rPh>
    <phoneticPr fontId="3"/>
  </si>
  <si>
    <t>No</t>
    <phoneticPr fontId="3"/>
  </si>
  <si>
    <t>問い</t>
    <rPh sb="0" eb="1">
      <t>トイ</t>
    </rPh>
    <phoneticPr fontId="3"/>
  </si>
  <si>
    <t>回答欄</t>
    <rPh sb="0" eb="2">
      <t>カイトウ</t>
    </rPh>
    <rPh sb="2" eb="3">
      <t>ラン</t>
    </rPh>
    <phoneticPr fontId="3"/>
  </si>
  <si>
    <t>基本情報</t>
    <rPh sb="0" eb="4">
      <t>キホンジョウホウ</t>
    </rPh>
    <phoneticPr fontId="3"/>
  </si>
  <si>
    <t>テスト結果</t>
    <rPh sb="3" eb="5">
      <t>ケッカ</t>
    </rPh>
    <phoneticPr fontId="3"/>
  </si>
  <si>
    <t>なまえ</t>
    <phoneticPr fontId="3"/>
  </si>
  <si>
    <t>性別</t>
  </si>
  <si>
    <t>年齢</t>
  </si>
  <si>
    <t>誕生日</t>
  </si>
  <si>
    <t>婚姻</t>
  </si>
  <si>
    <t>年収（万円）</t>
    <rPh sb="0" eb="2">
      <t>ネンシュウ</t>
    </rPh>
    <rPh sb="3" eb="5">
      <t>マンエン</t>
    </rPh>
    <phoneticPr fontId="3"/>
  </si>
  <si>
    <t>現住所</t>
    <rPh sb="0" eb="3">
      <t>ゲンジュウショ</t>
    </rPh>
    <phoneticPr fontId="3"/>
  </si>
  <si>
    <t>国語</t>
    <rPh sb="0" eb="2">
      <t>コクゴ</t>
    </rPh>
    <phoneticPr fontId="3"/>
  </si>
  <si>
    <t>数学</t>
    <rPh sb="0" eb="2">
      <t>スウガク</t>
    </rPh>
    <phoneticPr fontId="3"/>
  </si>
  <si>
    <t>理科</t>
    <rPh sb="0" eb="2">
      <t>リカ</t>
    </rPh>
    <phoneticPr fontId="3"/>
  </si>
  <si>
    <t>社会</t>
    <rPh sb="0" eb="2">
      <t>シャカイ</t>
    </rPh>
    <phoneticPr fontId="3"/>
  </si>
  <si>
    <t>英語</t>
    <rPh sb="0" eb="2">
      <t>エイゴ</t>
    </rPh>
    <phoneticPr fontId="3"/>
  </si>
  <si>
    <t>いだ としえ</t>
  </si>
  <si>
    <t>女</t>
  </si>
  <si>
    <t>既婚</t>
  </si>
  <si>
    <t>東京都</t>
  </si>
  <si>
    <t>みはし ゆうじろう</t>
  </si>
  <si>
    <t>男</t>
  </si>
  <si>
    <t>埼玉県</t>
  </si>
  <si>
    <t>いしやま りゅうきち</t>
  </si>
  <si>
    <t>未婚</t>
  </si>
  <si>
    <t>ふるた しんいち</t>
  </si>
  <si>
    <t>岡山県</t>
  </si>
  <si>
    <t>ながしま ひろあき</t>
  </si>
  <si>
    <t>宮崎県</t>
  </si>
  <si>
    <t>ほんやま はなこ</t>
  </si>
  <si>
    <t>島根県</t>
  </si>
  <si>
    <t>ありた ゆういち</t>
  </si>
  <si>
    <t>広島県</t>
  </si>
  <si>
    <t>おいかわ いくこ</t>
  </si>
  <si>
    <t>千葉県</t>
  </si>
  <si>
    <t>いしはら まさひこ</t>
  </si>
  <si>
    <t>兵庫県</t>
  </si>
  <si>
    <t>たきぐち けん</t>
  </si>
  <si>
    <t>北海道</t>
  </si>
  <si>
    <t>あい あみ</t>
  </si>
  <si>
    <t>愛媛県</t>
  </si>
  <si>
    <t>よこかわ ひとり</t>
  </si>
  <si>
    <t>愛知県</t>
  </si>
  <si>
    <t>いとう せいいち</t>
  </si>
  <si>
    <t>茨城県</t>
  </si>
  <si>
    <t>こいち まさかず</t>
  </si>
  <si>
    <t>かさい しんすけ</t>
  </si>
  <si>
    <t>大阪府</t>
  </si>
  <si>
    <t>あいば かおる</t>
  </si>
  <si>
    <t>あべ せいじ</t>
  </si>
  <si>
    <t>香川県</t>
  </si>
  <si>
    <t>やなぎや ゆう</t>
  </si>
  <si>
    <t>奈良県</t>
  </si>
  <si>
    <t>こいけ ともや</t>
  </si>
  <si>
    <t>しもだ まもる</t>
  </si>
  <si>
    <t>長野県</t>
  </si>
  <si>
    <t>とよた けいこ</t>
  </si>
  <si>
    <t>栃木県</t>
  </si>
  <si>
    <t>ふるや ほうし</t>
  </si>
  <si>
    <t>福島県</t>
  </si>
  <si>
    <t>ながやま さとみ</t>
  </si>
  <si>
    <t>神奈川県</t>
  </si>
  <si>
    <t>みやわき さとみ</t>
  </si>
  <si>
    <t>石川県</t>
  </si>
  <si>
    <t>はしの ろくろう</t>
  </si>
  <si>
    <t>やなぎはら のりこ</t>
  </si>
  <si>
    <t>鹿児島県</t>
  </si>
  <si>
    <t>やすなが みつる</t>
  </si>
  <si>
    <t>やまの じろーらも</t>
  </si>
  <si>
    <t>ねもと ももこ</t>
  </si>
  <si>
    <t>岐阜県</t>
  </si>
  <si>
    <t>たなか みあ</t>
  </si>
  <si>
    <t>まつしま あさひ</t>
  </si>
  <si>
    <t>てらもと かんじ</t>
  </si>
  <si>
    <t>かつらやま ふみや</t>
  </si>
  <si>
    <t>ひろせ まもる</t>
  </si>
  <si>
    <t>宮城県</t>
  </si>
  <si>
    <t>ふるた てるお</t>
  </si>
  <si>
    <t>新潟県</t>
  </si>
  <si>
    <t>あだち まさよ</t>
  </si>
  <si>
    <t>とだ まさや</t>
  </si>
  <si>
    <t>みやじま ゆう</t>
  </si>
  <si>
    <t>滋賀県</t>
  </si>
  <si>
    <t>いまむら まゆこ</t>
  </si>
  <si>
    <t>ふかや れいな</t>
  </si>
  <si>
    <t>うめざわ みあ</t>
  </si>
  <si>
    <t>静岡県</t>
  </si>
  <si>
    <t>たかい かずひさ</t>
  </si>
  <si>
    <t>おぎの たかお</t>
  </si>
  <si>
    <t>おおいずみ みゆき</t>
  </si>
  <si>
    <t>ほった ゆう</t>
  </si>
  <si>
    <t>いわぶち てっぺい</t>
  </si>
  <si>
    <t>えもと みゆき</t>
  </si>
  <si>
    <t>かとう まさゆき</t>
  </si>
  <si>
    <t>和歌山県</t>
  </si>
  <si>
    <t>まつの けんじ</t>
  </si>
  <si>
    <t>くめ まさよし</t>
  </si>
  <si>
    <t>大分県</t>
  </si>
  <si>
    <t>こやなぎ りょう</t>
  </si>
  <si>
    <t>みやざわ まさとし</t>
  </si>
  <si>
    <t>にしむら はるみ</t>
  </si>
  <si>
    <t>いしわたり みつひろ</t>
  </si>
  <si>
    <t>むとう なおと</t>
  </si>
  <si>
    <t>つつい しょうた</t>
  </si>
  <si>
    <t>かわむら なつき</t>
  </si>
  <si>
    <t>かわばた じゅり</t>
  </si>
  <si>
    <t>にいむら みな</t>
  </si>
  <si>
    <t>群馬県</t>
  </si>
  <si>
    <t>ますい りさ</t>
  </si>
  <si>
    <t>いしくら よねぞう</t>
  </si>
  <si>
    <t>ひらかわ としお</t>
  </si>
  <si>
    <t>あかまつ まさる</t>
  </si>
  <si>
    <t>やすなが あい</t>
  </si>
  <si>
    <t>三重県</t>
  </si>
  <si>
    <t>つかもと まさあき</t>
  </si>
  <si>
    <t>福岡県</t>
  </si>
  <si>
    <t>やす かんじ</t>
  </si>
  <si>
    <t>こにし りさ</t>
  </si>
  <si>
    <t>しゃく はな</t>
  </si>
  <si>
    <t>わかやま あつこ</t>
  </si>
  <si>
    <t>まつもと はな</t>
  </si>
  <si>
    <t>なかがわ しんいち</t>
  </si>
  <si>
    <t>いけもと みらい</t>
  </si>
  <si>
    <t>秋田県</t>
  </si>
  <si>
    <t>かわぐち しんご</t>
  </si>
  <si>
    <t>とくなが ともか</t>
  </si>
  <si>
    <t>はたなか しゅんじ</t>
  </si>
  <si>
    <t>岩手県</t>
  </si>
  <si>
    <t>たきざわ みつひろ</t>
  </si>
  <si>
    <t>うえの みさき</t>
  </si>
  <si>
    <t>沖縄県</t>
  </si>
  <si>
    <t>からさわ みゆき</t>
  </si>
  <si>
    <t>うえた やすふみ</t>
  </si>
  <si>
    <t>長崎県</t>
  </si>
  <si>
    <t>ほりぐち まさひこ</t>
  </si>
  <si>
    <t>熊本県</t>
  </si>
  <si>
    <t>おかざき みゆき</t>
  </si>
  <si>
    <t>てらわき ひろし</t>
  </si>
  <si>
    <t>山口県</t>
  </si>
  <si>
    <t>ほんだ りさ</t>
  </si>
  <si>
    <t>みなみ ゆい</t>
  </si>
  <si>
    <t>よねや みさこ</t>
  </si>
  <si>
    <t>うえまつ たろう</t>
  </si>
  <si>
    <t>あおい りこ</t>
  </si>
  <si>
    <t>あいだ あつこ</t>
  </si>
  <si>
    <t>高知県</t>
  </si>
  <si>
    <t>きもと さちこ</t>
  </si>
  <si>
    <t>おおこうち えみ</t>
  </si>
  <si>
    <t>いけはた あみ</t>
  </si>
  <si>
    <t>あだち みほ</t>
  </si>
  <si>
    <t>うえはら ともか</t>
  </si>
  <si>
    <t>くりた いくこ</t>
  </si>
  <si>
    <t>うめだ ななせ</t>
  </si>
  <si>
    <t>京都府</t>
  </si>
  <si>
    <t>こばやし ゆう</t>
  </si>
  <si>
    <t>かねこ ひとみ</t>
  </si>
  <si>
    <t>むらかみ あき</t>
  </si>
  <si>
    <t>おおばやし じょーじ</t>
  </si>
  <si>
    <t>みわ ともか</t>
  </si>
  <si>
    <t>まつざわ たつや</t>
  </si>
  <si>
    <t>やまぐち なお</t>
  </si>
  <si>
    <t>おかやま あいな</t>
  </si>
  <si>
    <t>いぐち ゆう</t>
  </si>
  <si>
    <t>おくだ みき</t>
  </si>
  <si>
    <t>うちの さき</t>
  </si>
  <si>
    <t>ふじき こう</t>
  </si>
  <si>
    <t>さかもと ひろあき</t>
  </si>
  <si>
    <t>かつだ こうへい</t>
  </si>
  <si>
    <t>ゆーすけ きみこ</t>
  </si>
  <si>
    <t>たかだ あおい</t>
  </si>
  <si>
    <t>ないとう まさひこ</t>
  </si>
  <si>
    <t>きど なつき</t>
  </si>
  <si>
    <t>いわた こうたろう</t>
  </si>
  <si>
    <t>つかもと きみあき</t>
  </si>
  <si>
    <t>こにし ゆうこ</t>
  </si>
  <si>
    <t>よりた まゆこ</t>
  </si>
  <si>
    <t>うえき たけお</t>
  </si>
  <si>
    <t>ほりうち ともか</t>
  </si>
  <si>
    <t>とよしま みつる</t>
  </si>
  <si>
    <t>そのだ よしの</t>
  </si>
  <si>
    <t>青森県</t>
  </si>
  <si>
    <t>たちばな ふみよ</t>
  </si>
  <si>
    <t>ほりえ まさひこ</t>
  </si>
  <si>
    <t>さかい みわこ</t>
  </si>
  <si>
    <t>なかじま すすむ</t>
  </si>
  <si>
    <t>そが さぶろう</t>
  </si>
  <si>
    <t>なんぶ まひる</t>
  </si>
  <si>
    <t>たかしま ひとみ</t>
  </si>
  <si>
    <t>いしはら みき</t>
  </si>
  <si>
    <t>ななせ かずき</t>
  </si>
  <si>
    <t>たかおか しゅんじ</t>
  </si>
  <si>
    <t>みやじ すずか</t>
  </si>
  <si>
    <t>まつお ふみや</t>
  </si>
  <si>
    <t>くぼた さんま</t>
  </si>
  <si>
    <t>すがい かおる</t>
  </si>
  <si>
    <t>あさみ りお</t>
  </si>
  <si>
    <t>しろた あいり</t>
  </si>
  <si>
    <t>つまぶき きみまろ</t>
  </si>
  <si>
    <t>うちだ めぐみ</t>
  </si>
  <si>
    <t>いしい こうじ</t>
  </si>
  <si>
    <t>いけがみ ゆうた</t>
  </si>
  <si>
    <t>みはら さちえ</t>
  </si>
  <si>
    <t>はんだ ゆり</t>
  </si>
  <si>
    <t>ほさか かづえ</t>
  </si>
  <si>
    <t>すずき あやか</t>
  </si>
  <si>
    <t>うちの かずひさ</t>
  </si>
  <si>
    <t>おおご しんいち</t>
  </si>
  <si>
    <t>はたやま すばる</t>
  </si>
  <si>
    <t>きむら えりか</t>
  </si>
  <si>
    <t>すみ れな</t>
  </si>
  <si>
    <t>いけうち なつみ</t>
  </si>
  <si>
    <t>くらもち ながとし</t>
  </si>
  <si>
    <t>むらせ つとむ</t>
  </si>
  <si>
    <t>きくち あきよし</t>
  </si>
  <si>
    <t>ふるや しんご</t>
  </si>
  <si>
    <t>いまむら ようすけ</t>
  </si>
  <si>
    <t>あべ かおる</t>
  </si>
  <si>
    <t>ひろすえ そうた</t>
  </si>
  <si>
    <t>佐賀県</t>
  </si>
  <si>
    <t>おぎ よしき</t>
  </si>
  <si>
    <t>あおい りお</t>
  </si>
  <si>
    <t>こうべ みわこ</t>
  </si>
  <si>
    <t>しいな れな</t>
  </si>
  <si>
    <t>さわだ まさひこ</t>
  </si>
  <si>
    <t>かつぢ まさひこ</t>
  </si>
  <si>
    <t>みやざき しゅんすけ</t>
  </si>
  <si>
    <t>はまさき ちせ</t>
  </si>
  <si>
    <t>うちむら さんたまりあ</t>
  </si>
  <si>
    <t>いいの たつや</t>
  </si>
  <si>
    <t>いなば まひる</t>
  </si>
  <si>
    <t>さくま はるか</t>
  </si>
  <si>
    <t>きむら かずゆき</t>
  </si>
  <si>
    <t>うちみ しゅんじ</t>
  </si>
  <si>
    <t>むらい さき</t>
  </si>
  <si>
    <t>たまやま たけお</t>
  </si>
  <si>
    <t>ありた ともふみ</t>
  </si>
  <si>
    <t>ふじさわ ひろみ</t>
  </si>
  <si>
    <t>そのだ ひろあき</t>
  </si>
  <si>
    <t>はた かおる</t>
  </si>
  <si>
    <t>なんぶ りゅうた</t>
  </si>
  <si>
    <t>かしま けん</t>
  </si>
  <si>
    <t>たきがわ まさとし</t>
  </si>
  <si>
    <t>こうべ はるか</t>
  </si>
  <si>
    <t>もりぐち ゆり</t>
  </si>
  <si>
    <t>かたせ ともか</t>
  </si>
  <si>
    <t>やまもと よしき</t>
  </si>
  <si>
    <t>いちかわ あきら</t>
  </si>
  <si>
    <t>ほんま ひろゆき</t>
  </si>
  <si>
    <t>ごだい えいいち</t>
  </si>
  <si>
    <t>いけうち はるき</t>
  </si>
  <si>
    <t>こうもと あや</t>
  </si>
  <si>
    <t>かまた れいこ</t>
  </si>
  <si>
    <t>さくらだ しゅんじ</t>
  </si>
  <si>
    <t>ふくはら ようこ</t>
  </si>
  <si>
    <t>くわた あやこ</t>
  </si>
  <si>
    <t>富山県</t>
  </si>
  <si>
    <t>いたがき ともか</t>
  </si>
  <si>
    <t>やまのうち のりこ</t>
  </si>
  <si>
    <t>おぐち ほうし</t>
  </si>
  <si>
    <t>むとう なつみ</t>
  </si>
  <si>
    <t>かたぎり ゆうた</t>
  </si>
  <si>
    <t>あかしや かおる</t>
  </si>
  <si>
    <t>ひらやま かろく</t>
  </si>
  <si>
    <t>つつい りょう</t>
  </si>
  <si>
    <t>おのだ ちせ</t>
  </si>
  <si>
    <t>いいづか せいいち</t>
  </si>
  <si>
    <t>いまい ひろあき</t>
  </si>
  <si>
    <t>ひとと ひかる</t>
  </si>
  <si>
    <t>おおさか よう</t>
  </si>
  <si>
    <t>はんだ かおる</t>
  </si>
  <si>
    <t>たにかわ ななせ</t>
  </si>
  <si>
    <t>まつもと まなみ</t>
  </si>
  <si>
    <t>たかやま あきひろ</t>
  </si>
  <si>
    <t>まきの あい</t>
  </si>
  <si>
    <t>のぐち ようこ</t>
  </si>
  <si>
    <t>めぐろ じゅり</t>
  </si>
  <si>
    <t>うちみ としや</t>
  </si>
  <si>
    <t>いわい せいいち</t>
  </si>
  <si>
    <t>あらい さとみ</t>
  </si>
  <si>
    <t>やくしまる たけお</t>
  </si>
  <si>
    <t>ほりかわ ひでつぐ</t>
  </si>
  <si>
    <t>かつらやま みか</t>
  </si>
  <si>
    <t>なかお さんせい</t>
  </si>
  <si>
    <t>まつやま みゆき</t>
  </si>
  <si>
    <t>ひらら あき</t>
  </si>
  <si>
    <t>こほり ゆうた</t>
  </si>
  <si>
    <t>はまだ かずゆき</t>
  </si>
  <si>
    <t>たきた えりか</t>
  </si>
  <si>
    <t>まつおか まさゆき</t>
  </si>
  <si>
    <t>おはら きょうこ</t>
  </si>
  <si>
    <t>うちの まさよ</t>
  </si>
  <si>
    <t>はんだ かつみ</t>
  </si>
  <si>
    <t>いしかわ みつひろ</t>
  </si>
  <si>
    <t>まつむら ちせ</t>
  </si>
  <si>
    <t>こん うきょう</t>
  </si>
  <si>
    <t>かんの いくえ</t>
  </si>
  <si>
    <t>山形県</t>
  </si>
  <si>
    <t>にのみや けんいち</t>
  </si>
  <si>
    <t>むらき れいな</t>
  </si>
  <si>
    <t>まつもと はなこ</t>
  </si>
  <si>
    <t>しまだ れいな</t>
  </si>
  <si>
    <t>さかもと たかし</t>
  </si>
  <si>
    <t>山梨県</t>
  </si>
  <si>
    <t>おおもり かおる</t>
  </si>
  <si>
    <t>よしの とおる</t>
  </si>
  <si>
    <t>しかてぶくろ りさ</t>
  </si>
  <si>
    <t>あらた まさゆき</t>
  </si>
  <si>
    <t>たばた さおり</t>
  </si>
  <si>
    <t>やはぎ たろう</t>
  </si>
  <si>
    <t>つかもと さとみ</t>
  </si>
  <si>
    <t>しのやま えりか</t>
  </si>
  <si>
    <t>きしもと わか</t>
  </si>
  <si>
    <t>たむら ひろみ</t>
  </si>
  <si>
    <t>きたやま ちなつ</t>
  </si>
  <si>
    <t>ほし さんま</t>
  </si>
  <si>
    <t>よりた すばる</t>
  </si>
  <si>
    <t>ふかや りなこ</t>
  </si>
  <si>
    <t>なかばやし あきひろ</t>
  </si>
  <si>
    <t>おおもり ひろみ</t>
  </si>
  <si>
    <t>かなやま しほり</t>
  </si>
  <si>
    <t>はしづめ ようすけ</t>
  </si>
  <si>
    <t>もりやま ふみや</t>
  </si>
  <si>
    <t>まつもと さやか</t>
  </si>
  <si>
    <t>ほんむら たすく</t>
  </si>
  <si>
    <t>おだじま ゆうこ</t>
    <phoneticPr fontId="3"/>
  </si>
  <si>
    <t>にしむら じん</t>
  </si>
  <si>
    <t>あおき まさし</t>
  </si>
  <si>
    <t>えびはら りこ</t>
  </si>
  <si>
    <t>やまのうち けいじ</t>
  </si>
  <si>
    <t>はま ゆういち</t>
  </si>
  <si>
    <t>おおや あい</t>
  </si>
  <si>
    <t>まつざわ すずか</t>
  </si>
  <si>
    <t>あんどう さんせい</t>
  </si>
  <si>
    <t>ほそかわ やすふみ</t>
  </si>
  <si>
    <t>ひらた しげき</t>
  </si>
  <si>
    <t>こひなた しゅんじ</t>
  </si>
  <si>
    <t>たかみ なつき</t>
  </si>
  <si>
    <t>たちばな しょう</t>
  </si>
  <si>
    <t>かない みき</t>
  </si>
  <si>
    <t>すわ しおり</t>
  </si>
  <si>
    <t>そめや としかず</t>
  </si>
  <si>
    <t>おおい じょーじ</t>
  </si>
  <si>
    <t>おおかわ あい</t>
  </si>
  <si>
    <t>わたなべ かおる</t>
  </si>
  <si>
    <t>あおい さちこ</t>
  </si>
  <si>
    <t>さかもと なお</t>
  </si>
  <si>
    <t>にしはら なな</t>
  </si>
  <si>
    <t>いけもと あさみ</t>
  </si>
  <si>
    <t>たかお てつじ</t>
  </si>
  <si>
    <t>おやま あん</t>
  </si>
  <si>
    <t>のざき よしき</t>
  </si>
  <si>
    <t>やなぎ みつおみ</t>
  </si>
  <si>
    <t>やなぎさわ のぶひこ</t>
  </si>
  <si>
    <t>むらおか えりか</t>
  </si>
  <si>
    <t>はやさか ともふみ</t>
  </si>
  <si>
    <t>ふくはら けんいち</t>
  </si>
  <si>
    <t>くぼた さちえ</t>
  </si>
  <si>
    <t>すわ きみあき</t>
  </si>
  <si>
    <t>とよはら たつや</t>
  </si>
  <si>
    <t>こんどう としえ</t>
  </si>
  <si>
    <t>福井県</t>
  </si>
  <si>
    <t>たけもと あや</t>
  </si>
  <si>
    <t>おだ さとし</t>
  </si>
  <si>
    <t>たむら ようすけ</t>
  </si>
  <si>
    <t>しのざき りお</t>
  </si>
  <si>
    <t>まさき じん</t>
  </si>
  <si>
    <t>やまむら りょうすけ</t>
  </si>
  <si>
    <t>おだじま かろく</t>
  </si>
  <si>
    <t>おおさわ なつき</t>
  </si>
  <si>
    <t>徳島県</t>
  </si>
  <si>
    <t>かさい こうじ</t>
  </si>
  <si>
    <t>おやま のりひと</t>
  </si>
  <si>
    <t>しのざき しどう</t>
  </si>
  <si>
    <t>ねぎし あきら</t>
  </si>
  <si>
    <t>ながお ひかる</t>
  </si>
  <si>
    <t>たまやま のぞみ</t>
  </si>
  <si>
    <t>やすだ せいじ</t>
  </si>
  <si>
    <t>すえなが ももこ</t>
  </si>
  <si>
    <t>いけもと ちせ</t>
  </si>
  <si>
    <t>しろさき なつみ</t>
  </si>
  <si>
    <t>こだま たすく</t>
  </si>
  <si>
    <t>かしわぎ めい</t>
  </si>
  <si>
    <t>たかはし だいごろう</t>
  </si>
  <si>
    <t>いわた ゆきや</t>
  </si>
  <si>
    <t>やました ちえみ</t>
  </si>
  <si>
    <t>はま しほり</t>
  </si>
  <si>
    <t>あいはら みゅう</t>
  </si>
  <si>
    <t>いしくら あきら</t>
  </si>
  <si>
    <t>よしざき みあ</t>
  </si>
  <si>
    <t>いしくら りほ</t>
  </si>
  <si>
    <t>はしづめ あやめ</t>
  </si>
  <si>
    <t>なりた こうじ</t>
  </si>
  <si>
    <t>ふじもと きみこ</t>
  </si>
  <si>
    <t>やなぎ ひとみ</t>
  </si>
  <si>
    <t>まえはら しんのすけ</t>
  </si>
  <si>
    <t>こほり かつみ</t>
  </si>
  <si>
    <t>たかまつ ひかる</t>
  </si>
  <si>
    <t>かねこ てっぺい</t>
  </si>
  <si>
    <t>おおたけ えりか</t>
  </si>
  <si>
    <t>こまち えま</t>
  </si>
  <si>
    <t>なかはら はるか</t>
  </si>
  <si>
    <t>ななせ けいこ</t>
  </si>
  <si>
    <t>さかぐち みらい</t>
  </si>
  <si>
    <t>せき みき</t>
  </si>
  <si>
    <t>やまがた たすく</t>
  </si>
  <si>
    <t>あらや なつき</t>
  </si>
  <si>
    <t>よしおか たろう</t>
  </si>
  <si>
    <t>たうえ りなこ</t>
  </si>
  <si>
    <t>おだじま ゆう</t>
  </si>
  <si>
    <t>ほしの みゆき</t>
  </si>
  <si>
    <t>まつなが よねぞう</t>
  </si>
  <si>
    <t>えとう こうじ</t>
  </si>
  <si>
    <t>おおさか なお</t>
  </si>
  <si>
    <t>かわい しんご</t>
  </si>
  <si>
    <t>もとはし あみ</t>
  </si>
  <si>
    <t>いさき きみこ</t>
  </si>
  <si>
    <t>つかはら かつひさ</t>
  </si>
  <si>
    <t>はしもと みつひろ</t>
  </si>
  <si>
    <t>きど ひろこ</t>
  </si>
  <si>
    <t>まつい そら</t>
  </si>
  <si>
    <t>せんだ しゅん</t>
  </si>
  <si>
    <t>たにもと もとき</t>
  </si>
  <si>
    <t>あらい ゆう</t>
  </si>
  <si>
    <t>せと てっぺい</t>
  </si>
  <si>
    <t>こまち ひろこ</t>
  </si>
  <si>
    <t>かみじょう なぎさ</t>
  </si>
  <si>
    <t>ひびの りょうすけ</t>
  </si>
  <si>
    <t>もりぐち あさか</t>
  </si>
  <si>
    <t>すえなが みさこ</t>
  </si>
  <si>
    <t>とりい あい</t>
  </si>
  <si>
    <t>ひらやま ひろし</t>
  </si>
  <si>
    <t>ふきいし じん</t>
  </si>
  <si>
    <t>ふじわら あきら</t>
  </si>
  <si>
    <t>よりた あきら</t>
  </si>
  <si>
    <t>てじま ひろ</t>
  </si>
  <si>
    <t>あきやま はなこ</t>
  </si>
  <si>
    <t>みさき さんたまりあ</t>
  </si>
  <si>
    <t>いざわ のりこ</t>
  </si>
  <si>
    <t>おおさか ゆう</t>
  </si>
  <si>
    <t>たざわ るりあ</t>
  </si>
  <si>
    <t>すぎむら あかね</t>
  </si>
  <si>
    <t>みつい せいいち</t>
  </si>
  <si>
    <t>あんどう けん</t>
  </si>
  <si>
    <t>こじま かずよ</t>
  </si>
  <si>
    <t>いわなが たつひと</t>
  </si>
  <si>
    <t>おかざき たまき</t>
  </si>
  <si>
    <t>あさい りな</t>
  </si>
  <si>
    <t>おくだ ろくろう</t>
  </si>
  <si>
    <t>あおやま さゆり</t>
  </si>
  <si>
    <t>きたはら たけし</t>
  </si>
  <si>
    <t>もりやま ようすけ</t>
  </si>
  <si>
    <t>おばた そうた</t>
  </si>
  <si>
    <t>あしや きみまろ</t>
  </si>
  <si>
    <t>ほしの こうじ</t>
  </si>
  <si>
    <t>ながい ともふみ</t>
  </si>
  <si>
    <t>いまだ なお</t>
  </si>
  <si>
    <t>うちむら しゅんじ</t>
  </si>
  <si>
    <t>ほりぐち たくろう</t>
  </si>
  <si>
    <t>おばた よしの</t>
  </si>
  <si>
    <t>まるやま たつひと</t>
  </si>
  <si>
    <t>はら かんじ</t>
  </si>
  <si>
    <t>ささがわ よしの</t>
  </si>
  <si>
    <t>おくだ しんすけ</t>
  </si>
  <si>
    <t>みね あや</t>
  </si>
  <si>
    <t>あきば なお</t>
  </si>
  <si>
    <t>やすい はるき</t>
  </si>
  <si>
    <t>すぎうら きみまろ</t>
  </si>
  <si>
    <t>ながやま れな</t>
  </si>
  <si>
    <t>たけい ひろなり</t>
  </si>
  <si>
    <t>たちいし あき</t>
  </si>
  <si>
    <t>よねざわ あらた</t>
  </si>
  <si>
    <t>ふくもと まみ</t>
  </si>
  <si>
    <t>こいで りえ</t>
  </si>
  <si>
    <t>つるた まほ</t>
  </si>
  <si>
    <t>おだじま つとむ</t>
  </si>
  <si>
    <t>すぎはら いくえ</t>
  </si>
  <si>
    <t>すがさわ なおと</t>
  </si>
  <si>
    <t>もりした しぼり</t>
  </si>
  <si>
    <t>ふじさわ いくこ</t>
  </si>
  <si>
    <t>かわはた えりか</t>
  </si>
  <si>
    <t>おがわ はな</t>
  </si>
  <si>
    <t>みやぎ たかし</t>
  </si>
  <si>
    <t>はしぐち えりか</t>
  </si>
  <si>
    <t>いたくら りょう</t>
  </si>
  <si>
    <t>しょうじ かずき</t>
  </si>
  <si>
    <t>てらさわ しょうた</t>
  </si>
  <si>
    <t>よしもと れいこ</t>
  </si>
  <si>
    <t>こいで てつじ</t>
  </si>
  <si>
    <t>ふるさわ りょう</t>
  </si>
  <si>
    <t>かつだ ひとし</t>
  </si>
  <si>
    <t>かみや さとし</t>
  </si>
  <si>
    <t>たかさき あやめ</t>
  </si>
  <si>
    <t>あべ けんじ</t>
  </si>
  <si>
    <t>にしもと せいいち</t>
  </si>
  <si>
    <t>おのでら りさ</t>
  </si>
  <si>
    <t>いしづか かづえ</t>
  </si>
  <si>
    <t>そね わか</t>
  </si>
  <si>
    <t>あべ まほ</t>
  </si>
  <si>
    <t>わかやま たかね</t>
  </si>
  <si>
    <t>むらい さだお</t>
  </si>
  <si>
    <t>いしざわ さちこ</t>
  </si>
  <si>
    <t>ふくもと としえ</t>
  </si>
  <si>
    <t>ますだ こうへい</t>
  </si>
  <si>
    <t>きよの あき</t>
  </si>
  <si>
    <t>いしざわ こう</t>
  </si>
  <si>
    <t>すぎした けい</t>
  </si>
  <si>
    <t>さかもと あきのぶ</t>
  </si>
  <si>
    <t>はま はるか</t>
  </si>
  <si>
    <t>おおくら みさこ</t>
  </si>
  <si>
    <t>きしもと りゅうた</t>
  </si>
  <si>
    <t>かつらやま とおる</t>
  </si>
  <si>
    <t>えがわ けん</t>
  </si>
  <si>
    <t>しだ さんたまりあ</t>
  </si>
  <si>
    <t>いたくら こう</t>
  </si>
  <si>
    <t>ばば こがん</t>
  </si>
  <si>
    <t>やまむら ゆたか</t>
  </si>
  <si>
    <t>ふくし ひとり</t>
  </si>
  <si>
    <t>よしの ひとみ</t>
  </si>
  <si>
    <t>こだま まさよ</t>
  </si>
  <si>
    <t>まつざき かずひさ</t>
  </si>
  <si>
    <t>くまがや こうへい</t>
  </si>
  <si>
    <t>やまだ ふみよ</t>
  </si>
  <si>
    <t>えびはら きょうこ</t>
  </si>
  <si>
    <t>こみや たつひと</t>
  </si>
  <si>
    <t>にいがき ゆう</t>
  </si>
  <si>
    <t>あおい ふみよ</t>
  </si>
  <si>
    <t>うただ みちこ</t>
  </si>
  <si>
    <t>よしの さんせい</t>
  </si>
  <si>
    <t>ふきこし よう</t>
  </si>
  <si>
    <t>いわむら みわこ</t>
  </si>
  <si>
    <t>うちだ そら</t>
  </si>
  <si>
    <t>ながせ あき</t>
  </si>
  <si>
    <t>きたむら しょう</t>
  </si>
  <si>
    <t>やまがみ ふみや</t>
  </si>
  <si>
    <t>ふせ よしの</t>
  </si>
  <si>
    <t>おだ なな</t>
  </si>
  <si>
    <t>しらいし さんま</t>
  </si>
  <si>
    <t>ほんやま みかこ</t>
  </si>
  <si>
    <t>すぎの えりか</t>
  </si>
  <si>
    <t>ふくはら あや</t>
  </si>
  <si>
    <t>しげまつ なお</t>
  </si>
  <si>
    <t>かたおか あきら</t>
  </si>
  <si>
    <t>てらもと けいこ</t>
  </si>
  <si>
    <t>おおご すばる</t>
  </si>
  <si>
    <t>こにし としあき</t>
  </si>
  <si>
    <t>すえなが としあき</t>
  </si>
  <si>
    <t>おおにし あきら</t>
  </si>
  <si>
    <t>むらい まほ</t>
  </si>
  <si>
    <t>しょうじ のりこ</t>
  </si>
  <si>
    <t>あかぎ さゆり</t>
  </si>
  <si>
    <t>まつやま たつや</t>
  </si>
  <si>
    <t>たんば ひろゆき</t>
  </si>
  <si>
    <t>うえむら りな</t>
  </si>
  <si>
    <t>いちむら まき</t>
  </si>
  <si>
    <t>たかばた あや</t>
  </si>
  <si>
    <t>はたの りこ</t>
  </si>
  <si>
    <t>いわたに まなみ</t>
  </si>
  <si>
    <t>たかや いくえ</t>
  </si>
  <si>
    <t>しまもと もとき</t>
  </si>
  <si>
    <t>うめざわ えま</t>
  </si>
  <si>
    <t>しみず たかね</t>
  </si>
  <si>
    <t>のろ きょうこ</t>
  </si>
  <si>
    <t>やまかわ ゆきや</t>
  </si>
  <si>
    <t>うちの はるか</t>
  </si>
  <si>
    <t>男性の人数を計算しなさい。</t>
    <rPh sb="0" eb="2">
      <t>ダンセイ</t>
    </rPh>
    <rPh sb="3" eb="5">
      <t>ニンズウ</t>
    </rPh>
    <rPh sb="6" eb="8">
      <t>ケイサン</t>
    </rPh>
    <phoneticPr fontId="1"/>
  </si>
  <si>
    <t>男性の既婚率を計算しなさい。</t>
    <rPh sb="0" eb="2">
      <t>ダンセイ</t>
    </rPh>
    <rPh sb="3" eb="6">
      <t>キコンリツ</t>
    </rPh>
    <rPh sb="7" eb="9">
      <t>ケイサン</t>
    </rPh>
    <phoneticPr fontId="1"/>
  </si>
  <si>
    <t>全ての科目（5科目）で70点以上の結果を出している人数を計算しなさい。</t>
    <rPh sb="0" eb="1">
      <t>スベ</t>
    </rPh>
    <rPh sb="3" eb="5">
      <t>カモク</t>
    </rPh>
    <rPh sb="6" eb="9">
      <t>ゴカモク</t>
    </rPh>
    <rPh sb="13" eb="14">
      <t>テン</t>
    </rPh>
    <rPh sb="14" eb="16">
      <t>イジョウ</t>
    </rPh>
    <rPh sb="17" eb="19">
      <t>ケッカ</t>
    </rPh>
    <rPh sb="20" eb="21">
      <t>ダ</t>
    </rPh>
    <rPh sb="25" eb="27">
      <t>ニンズウ</t>
    </rPh>
    <rPh sb="28" eb="30">
      <t>ケイサン</t>
    </rPh>
    <phoneticPr fontId="1"/>
  </si>
  <si>
    <t>5科目中いずれかの科目で60点未満の結果を出している人数を計算しなさい。</t>
    <rPh sb="9" eb="11">
      <t>カモク</t>
    </rPh>
    <rPh sb="14" eb="15">
      <t>テン</t>
    </rPh>
    <rPh sb="15" eb="17">
      <t>ミマン</t>
    </rPh>
    <rPh sb="18" eb="20">
      <t>ケッカ</t>
    </rPh>
    <rPh sb="21" eb="22">
      <t>ダ</t>
    </rPh>
    <rPh sb="26" eb="28">
      <t>ニンズウ</t>
    </rPh>
    <rPh sb="29" eb="31">
      <t>ケイサン</t>
    </rPh>
    <phoneticPr fontId="1"/>
  </si>
  <si>
    <t>1980年代に生まれた女性の「国語」の平均点を計算しなさい。</t>
    <rPh sb="4" eb="6">
      <t>ネンダイ</t>
    </rPh>
    <rPh sb="7" eb="8">
      <t>ウ</t>
    </rPh>
    <rPh sb="11" eb="13">
      <t>ジョセイ</t>
    </rPh>
    <rPh sb="15" eb="17">
      <t>コクゴ</t>
    </rPh>
    <rPh sb="19" eb="22">
      <t>ヘイキンテン</t>
    </rPh>
    <rPh sb="23" eb="25">
      <t>ケイサン</t>
    </rPh>
    <phoneticPr fontId="1"/>
  </si>
  <si>
    <t>"I12"セルに表示されている誕生日に該当する人の現住所を表示しなさい。（誕生日に重複はありません）</t>
  </si>
  <si>
    <t>誤った年齢の人が何人いるか計算しなさい。（誕生日が正とする）</t>
    <rPh sb="0" eb="1">
      <t>アヤマ</t>
    </rPh>
    <rPh sb="3" eb="5">
      <t>ネンレイ</t>
    </rPh>
    <rPh sb="6" eb="7">
      <t>ヒト</t>
    </rPh>
    <rPh sb="8" eb="10">
      <t>ナンニン</t>
    </rPh>
    <rPh sb="13" eb="15">
      <t>ケイサン</t>
    </rPh>
    <rPh sb="21" eb="24">
      <t>タンジョウビ</t>
    </rPh>
    <rPh sb="25" eb="26">
      <t>セイ</t>
    </rPh>
    <phoneticPr fontId="1"/>
  </si>
  <si>
    <t>男性の英語の平均点と女性の英語の平均点を比較し、高い方の性別を表示しなさい。</t>
    <rPh sb="0" eb="2">
      <t>ダンセイ</t>
    </rPh>
    <rPh sb="3" eb="5">
      <t>エイゴ</t>
    </rPh>
    <rPh sb="6" eb="9">
      <t>ヘイキンテン</t>
    </rPh>
    <rPh sb="10" eb="12">
      <t>ジョセイ</t>
    </rPh>
    <rPh sb="13" eb="15">
      <t>エイゴ</t>
    </rPh>
    <rPh sb="16" eb="19">
      <t>ヘイキンテン</t>
    </rPh>
    <rPh sb="20" eb="22">
      <t>ヒカク</t>
    </rPh>
    <rPh sb="24" eb="25">
      <t>タカ</t>
    </rPh>
    <rPh sb="26" eb="27">
      <t>ホウ</t>
    </rPh>
    <rPh sb="28" eb="30">
      <t>セイベツ</t>
    </rPh>
    <rPh sb="31" eb="33">
      <t>ヒョウジ</t>
    </rPh>
    <phoneticPr fontId="1"/>
  </si>
  <si>
    <t>30代女性で「東京都または神奈川県」にお住まいの、既婚者のうち最も「英語」が出来る人の名前を表示しなさい。</t>
    <rPh sb="2" eb="3">
      <t>ダイ</t>
    </rPh>
    <rPh sb="3" eb="5">
      <t>ジョセイ</t>
    </rPh>
    <rPh sb="7" eb="10">
      <t>トウキョウト</t>
    </rPh>
    <rPh sb="13" eb="16">
      <t>カナガワ</t>
    </rPh>
    <rPh sb="16" eb="17">
      <t>ケン</t>
    </rPh>
    <rPh sb="20" eb="21">
      <t>ス</t>
    </rPh>
    <rPh sb="25" eb="28">
      <t>キコンシャ</t>
    </rPh>
    <rPh sb="31" eb="32">
      <t>モット</t>
    </rPh>
    <rPh sb="34" eb="36">
      <t>エイゴ</t>
    </rPh>
    <rPh sb="38" eb="40">
      <t>デキ</t>
    </rPh>
    <rPh sb="41" eb="42">
      <t>ヒト</t>
    </rPh>
    <rPh sb="43" eb="45">
      <t>ナマエ</t>
    </rPh>
    <rPh sb="46" eb="48">
      <t>ヒョウジ</t>
    </rPh>
    <phoneticPr fontId="1"/>
  </si>
  <si>
    <t>Hint</t>
    <phoneticPr fontId="3"/>
  </si>
  <si>
    <t>…countif</t>
    <phoneticPr fontId="3"/>
  </si>
  <si>
    <t>…countif,countifs</t>
    <phoneticPr fontId="3"/>
  </si>
  <si>
    <t>…countifs,and</t>
    <phoneticPr fontId="3"/>
  </si>
  <si>
    <t>…countifs,or</t>
    <phoneticPr fontId="3"/>
  </si>
  <si>
    <t>…countifs,and,or,if</t>
    <phoneticPr fontId="3"/>
  </si>
  <si>
    <t>…averageifs,average</t>
    <phoneticPr fontId="3"/>
  </si>
  <si>
    <t>誕生日</t>
    <rPh sb="0" eb="3">
      <t>タンジョウビ</t>
    </rPh>
    <phoneticPr fontId="3"/>
  </si>
  <si>
    <t>…vlookup</t>
    <phoneticPr fontId="3"/>
  </si>
  <si>
    <t>…countif,datedif</t>
    <phoneticPr fontId="3"/>
  </si>
  <si>
    <t>…if,average,averageif</t>
    <phoneticPr fontId="3"/>
  </si>
  <si>
    <t>…vlookup,and,or,max,if</t>
    <phoneticPr fontId="3"/>
  </si>
  <si>
    <t>男性の人数を計算しなさい。</t>
    <rPh sb="0" eb="2">
      <t>ダンセイ</t>
    </rPh>
    <rPh sb="3" eb="5">
      <t>ニンズウ</t>
    </rPh>
    <rPh sb="6" eb="8">
      <t>ケイサン</t>
    </rPh>
    <phoneticPr fontId="3"/>
  </si>
  <si>
    <t>男性の既婚率を計算しなさい。</t>
    <rPh sb="0" eb="2">
      <t>ダンセイ</t>
    </rPh>
    <rPh sb="3" eb="6">
      <t>キコンリツ</t>
    </rPh>
    <rPh sb="7" eb="9">
      <t>ケイサン</t>
    </rPh>
    <phoneticPr fontId="3"/>
  </si>
  <si>
    <t>全ての科目（5科目）で70点以上の結果を出している人数を計算しなさい。</t>
    <rPh sb="0" eb="1">
      <t>スベ</t>
    </rPh>
    <rPh sb="3" eb="5">
      <t>カモク</t>
    </rPh>
    <rPh sb="6" eb="9">
      <t>ゴカモク</t>
    </rPh>
    <rPh sb="13" eb="14">
      <t>テン</t>
    </rPh>
    <rPh sb="14" eb="16">
      <t>イジョウ</t>
    </rPh>
    <rPh sb="17" eb="19">
      <t>ケッカ</t>
    </rPh>
    <rPh sb="20" eb="21">
      <t>ダ</t>
    </rPh>
    <rPh sb="25" eb="27">
      <t>ニンズウ</t>
    </rPh>
    <rPh sb="28" eb="30">
      <t>ケイサン</t>
    </rPh>
    <phoneticPr fontId="3"/>
  </si>
  <si>
    <t>5科目中いずれかの科目で60点未満の結果を出している人数を計算しなさい。</t>
    <rPh sb="9" eb="11">
      <t>カモク</t>
    </rPh>
    <rPh sb="14" eb="15">
      <t>テン</t>
    </rPh>
    <rPh sb="15" eb="17">
      <t>ミマン</t>
    </rPh>
    <rPh sb="18" eb="20">
      <t>ケッカ</t>
    </rPh>
    <rPh sb="21" eb="22">
      <t>ダ</t>
    </rPh>
    <rPh sb="26" eb="28">
      <t>ニンズウ</t>
    </rPh>
    <rPh sb="29" eb="31">
      <t>ケイサン</t>
    </rPh>
    <phoneticPr fontId="3"/>
  </si>
  <si>
    <t>1980年代に生まれた女性の「国語」の平均点を計算しなさい。</t>
    <rPh sb="4" eb="6">
      <t>ネンダイ</t>
    </rPh>
    <rPh sb="7" eb="8">
      <t>ウ</t>
    </rPh>
    <rPh sb="11" eb="13">
      <t>ジョセイ</t>
    </rPh>
    <rPh sb="15" eb="17">
      <t>コクゴ</t>
    </rPh>
    <rPh sb="19" eb="22">
      <t>ヘイキンテン</t>
    </rPh>
    <rPh sb="23" eb="25">
      <t>ケイサン</t>
    </rPh>
    <phoneticPr fontId="3"/>
  </si>
  <si>
    <t>誤った年齢の人が何人いるか計算しなさい。（誕生日が正とする）</t>
    <rPh sb="0" eb="1">
      <t>アヤマ</t>
    </rPh>
    <rPh sb="3" eb="5">
      <t>ネンレイ</t>
    </rPh>
    <rPh sb="6" eb="7">
      <t>ヒト</t>
    </rPh>
    <rPh sb="8" eb="10">
      <t>ナンニン</t>
    </rPh>
    <rPh sb="13" eb="15">
      <t>ケイサン</t>
    </rPh>
    <rPh sb="21" eb="24">
      <t>タンジョウビ</t>
    </rPh>
    <rPh sb="25" eb="26">
      <t>セイ</t>
    </rPh>
    <phoneticPr fontId="3"/>
  </si>
  <si>
    <t>男性の英語の平均点と女性の英語の平均点を比較し、高い方の性別を表示しなさい。</t>
    <rPh sb="0" eb="2">
      <t>ダンセイ</t>
    </rPh>
    <rPh sb="3" eb="5">
      <t>エイゴ</t>
    </rPh>
    <rPh sb="6" eb="9">
      <t>ヘイキンテン</t>
    </rPh>
    <rPh sb="10" eb="12">
      <t>ジョセイ</t>
    </rPh>
    <rPh sb="13" eb="15">
      <t>エイゴ</t>
    </rPh>
    <rPh sb="16" eb="19">
      <t>ヘイキンテン</t>
    </rPh>
    <rPh sb="20" eb="22">
      <t>ヒカク</t>
    </rPh>
    <rPh sb="24" eb="25">
      <t>タカ</t>
    </rPh>
    <rPh sb="26" eb="27">
      <t>ホウ</t>
    </rPh>
    <rPh sb="28" eb="30">
      <t>セイベツ</t>
    </rPh>
    <rPh sb="31" eb="33">
      <t>ヒョウジ</t>
    </rPh>
    <phoneticPr fontId="3"/>
  </si>
  <si>
    <t>30代女性で「東京都または神奈川県」にお住まいの、既婚者のうち最も「英語」が出来る人の名前を表示しなさい。</t>
    <rPh sb="2" eb="3">
      <t>ダイ</t>
    </rPh>
    <rPh sb="3" eb="5">
      <t>ジョセイ</t>
    </rPh>
    <rPh sb="7" eb="10">
      <t>トウキョウト</t>
    </rPh>
    <rPh sb="13" eb="16">
      <t>カナガワ</t>
    </rPh>
    <rPh sb="16" eb="17">
      <t>ケン</t>
    </rPh>
    <rPh sb="20" eb="21">
      <t>ス</t>
    </rPh>
    <rPh sb="25" eb="28">
      <t>キコンシャ</t>
    </rPh>
    <rPh sb="31" eb="32">
      <t>モット</t>
    </rPh>
    <rPh sb="34" eb="36">
      <t>エイゴ</t>
    </rPh>
    <rPh sb="38" eb="40">
      <t>デキ</t>
    </rPh>
    <rPh sb="41" eb="42">
      <t>ヒト</t>
    </rPh>
    <rPh sb="43" eb="45">
      <t>ナマエ</t>
    </rPh>
    <rPh sb="46" eb="48">
      <t>ヒョウジ</t>
    </rPh>
    <phoneticPr fontId="3"/>
  </si>
  <si>
    <t>回答例</t>
    <rPh sb="0" eb="2">
      <t>カイトウ</t>
    </rPh>
    <rPh sb="2" eb="3">
      <t>レイ</t>
    </rPh>
    <phoneticPr fontId="3"/>
  </si>
  <si>
    <t>問3</t>
    <rPh sb="0" eb="1">
      <t>トイ</t>
    </rPh>
    <phoneticPr fontId="3"/>
  </si>
  <si>
    <t>問4</t>
    <rPh sb="0" eb="1">
      <t>トイ</t>
    </rPh>
    <phoneticPr fontId="3"/>
  </si>
  <si>
    <t>問5</t>
    <rPh sb="0" eb="1">
      <t>トイ</t>
    </rPh>
    <phoneticPr fontId="3"/>
  </si>
  <si>
    <t>問6</t>
    <rPh sb="0" eb="1">
      <t>トイ</t>
    </rPh>
    <phoneticPr fontId="3"/>
  </si>
  <si>
    <t>問8</t>
    <rPh sb="0" eb="1">
      <t>トイ</t>
    </rPh>
    <phoneticPr fontId="3"/>
  </si>
  <si>
    <t>問10</t>
    <rPh sb="0" eb="1">
      <t>トイ</t>
    </rPh>
    <phoneticPr fontId="3"/>
  </si>
  <si>
    <t>チャレンジ問題</t>
    <rPh sb="5" eb="7">
      <t>モンダイ</t>
    </rPh>
    <phoneticPr fontId="3"/>
  </si>
  <si>
    <t>（チャレンジ問題2）対象者シートのG列で「男」のセルだけ青文字にしなさい。</t>
    <rPh sb="6" eb="8">
      <t>モンダイ</t>
    </rPh>
    <rPh sb="10" eb="13">
      <t>タイショウシャ</t>
    </rPh>
    <rPh sb="18" eb="19">
      <t>レツ</t>
    </rPh>
    <rPh sb="21" eb="22">
      <t>オトコ</t>
    </rPh>
    <rPh sb="28" eb="31">
      <t>アオモジ</t>
    </rPh>
    <phoneticPr fontId="3"/>
  </si>
  <si>
    <t>チャレンジ問題3)</t>
    <rPh sb="5" eb="7">
      <t>モンダイ</t>
    </rPh>
    <phoneticPr fontId="3"/>
  </si>
  <si>
    <t>東京都</t>
    <rPh sb="0" eb="3">
      <t>トウキョウト</t>
    </rPh>
    <phoneticPr fontId="3"/>
  </si>
  <si>
    <t>神奈川県</t>
    <rPh sb="0" eb="3">
      <t>カナガワ</t>
    </rPh>
    <rPh sb="3" eb="4">
      <t>ケン</t>
    </rPh>
    <phoneticPr fontId="3"/>
  </si>
  <si>
    <t>千葉県</t>
    <rPh sb="0" eb="3">
      <t>チバケン</t>
    </rPh>
    <phoneticPr fontId="3"/>
  </si>
  <si>
    <t>埼玉県</t>
    <rPh sb="0" eb="3">
      <t>サイタマケン</t>
    </rPh>
    <phoneticPr fontId="3"/>
  </si>
  <si>
    <t>男</t>
    <rPh sb="0" eb="1">
      <t>オトコ</t>
    </rPh>
    <phoneticPr fontId="3"/>
  </si>
  <si>
    <t>女</t>
    <rPh sb="0" eb="1">
      <t>オンナ</t>
    </rPh>
    <phoneticPr fontId="3"/>
  </si>
  <si>
    <t>（チャレンジ問題3）東京・神奈川・千葉・埼玉の男女の人数を表にまとめ、グラフ化しなさい。</t>
    <rPh sb="6" eb="8">
      <t>モンダイ</t>
    </rPh>
    <rPh sb="10" eb="12">
      <t>トウキョウ</t>
    </rPh>
    <rPh sb="13" eb="16">
      <t>カナガワ</t>
    </rPh>
    <rPh sb="17" eb="19">
      <t>チバ</t>
    </rPh>
    <rPh sb="20" eb="22">
      <t>サイタマ</t>
    </rPh>
    <rPh sb="23" eb="25">
      <t>ダンジョ</t>
    </rPh>
    <rPh sb="26" eb="28">
      <t>ニンズウ</t>
    </rPh>
    <rPh sb="29" eb="30">
      <t>ヒョウ</t>
    </rPh>
    <rPh sb="38" eb="39">
      <t>カ</t>
    </rPh>
    <phoneticPr fontId="3"/>
  </si>
  <si>
    <t>…【解答】対象者&gt;ホーム＞条件付き書式＞ルールの管理＞書式ルールの範囲＞このワークシート　で、確認できます。</t>
    <rPh sb="13" eb="16">
      <t>ジョウケンツ</t>
    </rPh>
    <rPh sb="17" eb="19">
      <t>ショシキ</t>
    </rPh>
    <rPh sb="24" eb="26">
      <t>カンリ</t>
    </rPh>
    <rPh sb="27" eb="29">
      <t>ショシキ</t>
    </rPh>
    <rPh sb="33" eb="35">
      <t>ハンイ</t>
    </rPh>
    <rPh sb="47" eb="49">
      <t>カクニン</t>
    </rPh>
    <phoneticPr fontId="3"/>
  </si>
  <si>
    <t>平均年収</t>
    <rPh sb="0" eb="4">
      <t>ヘイキンネンシュウ</t>
    </rPh>
    <phoneticPr fontId="3"/>
  </si>
  <si>
    <t>5科目の平均点が70点以上で、1科目も60点未満の科目がない結果を出している人数を計算しなさい。</t>
    <rPh sb="4" eb="7">
      <t>ヘイキンテン</t>
    </rPh>
    <rPh sb="10" eb="11">
      <t>テン</t>
    </rPh>
    <rPh sb="11" eb="13">
      <t>イジョウ</t>
    </rPh>
    <rPh sb="16" eb="18">
      <t>カモク</t>
    </rPh>
    <rPh sb="21" eb="22">
      <t>テン</t>
    </rPh>
    <rPh sb="22" eb="24">
      <t>ミマン</t>
    </rPh>
    <rPh sb="25" eb="27">
      <t>カモク</t>
    </rPh>
    <rPh sb="30" eb="32">
      <t>ケッカ</t>
    </rPh>
    <rPh sb="33" eb="34">
      <t>ダ</t>
    </rPh>
    <rPh sb="38" eb="40">
      <t>ニンズウ</t>
    </rPh>
    <rPh sb="41" eb="43">
      <t>ケイサン</t>
    </rPh>
    <phoneticPr fontId="1"/>
  </si>
  <si>
    <t>5科目の平均点が70点以上で、1科目も60点未満の科目がない結果を出している人数を計算しなさい。</t>
    <rPh sb="4" eb="7">
      <t>ヘイキンテン</t>
    </rPh>
    <rPh sb="10" eb="11">
      <t>テン</t>
    </rPh>
    <rPh sb="11" eb="13">
      <t>イジョウ</t>
    </rPh>
    <rPh sb="16" eb="18">
      <t>カモク</t>
    </rPh>
    <rPh sb="21" eb="22">
      <t>テン</t>
    </rPh>
    <rPh sb="22" eb="24">
      <t>ミマン</t>
    </rPh>
    <rPh sb="25" eb="27">
      <t>カモク</t>
    </rPh>
    <rPh sb="30" eb="32">
      <t>ケッカ</t>
    </rPh>
    <rPh sb="33" eb="34">
      <t>ダ</t>
    </rPh>
    <rPh sb="38" eb="40">
      <t>ニンズウ</t>
    </rPh>
    <rPh sb="41" eb="43">
      <t>ケイサン</t>
    </rPh>
    <phoneticPr fontId="3"/>
  </si>
  <si>
    <t>（チャレンジ問題1）今日以降で最も誕生日が近い人の名前を表示しなさい。</t>
    <rPh sb="6" eb="8">
      <t>モンダイ</t>
    </rPh>
    <rPh sb="10" eb="14">
      <t>キョウイコウ</t>
    </rPh>
    <rPh sb="15" eb="16">
      <t>モット</t>
    </rPh>
    <rPh sb="17" eb="20">
      <t>タンジョウビ</t>
    </rPh>
    <rPh sb="21" eb="22">
      <t>チカ</t>
    </rPh>
    <rPh sb="23" eb="24">
      <t>ヒト</t>
    </rPh>
    <rPh sb="25" eb="27">
      <t>ナマエ</t>
    </rPh>
    <rPh sb="28" eb="30">
      <t>ヒョウジ</t>
    </rPh>
    <phoneticPr fontId="1"/>
  </si>
  <si>
    <t>（チャレンジ問題1）今日以降で最も誕生日が近い人の名前を表示しなさい。</t>
    <rPh sb="6" eb="8">
      <t>モンダイ</t>
    </rPh>
    <rPh sb="10" eb="14">
      <t>キョウイコウ</t>
    </rPh>
    <rPh sb="15" eb="16">
      <t>モット</t>
    </rPh>
    <rPh sb="17" eb="20">
      <t>タンジョウビ</t>
    </rPh>
    <rPh sb="21" eb="22">
      <t>チカ</t>
    </rPh>
    <rPh sb="23" eb="24">
      <t>ヒト</t>
    </rPh>
    <rPh sb="25" eb="27">
      <t>ナマエ</t>
    </rPh>
    <rPh sb="28" eb="30">
      <t>ヒョウジ</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</si>
</sst>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11"/>
      <color theme="1"/>
      <name val="游ゴシック"/>
      <family val="2"/>
      <charset val="128"/>
      <scheme val="minor"/>
    </font>
    <font>
      <sz val="11"/>
      <color theme="1"/>
      <name val="Meiryo UI"/>
      <family val="3"/>
      <charset val="128"/>
    </font>
    <font>
      <sz val="6"/>
      <name val="游ゴシック"/>
      <family val="2"/>
      <charset val="128"/>
      <scheme val="minor"/>
    </font>
    <font>
      <b/>
      <sz val="11"/>
      <color theme="1"/>
      <name val="Meiryo UI"/>
      <family val="3"/>
      <charset val="128"/>
    </font>
    <font>
      <b/>
      <sz val="11"/>
      <color rgb="FFFF0000"/>
      <name val="Meiryo UI"/>
      <family val="3"/>
      <charset val="128"/>
    </font>
    <font>
      <b/>
      <sz val="11"/>
      <color theme="1"/>
      <name val="游ゴシック"/>
      <family val="3"/>
      <charset val="128"/>
      <scheme val="minor"/>
    </font>
    <font>
      <sz val="11"/>
      <color theme="1"/>
      <name val="游ゴシック"/>
      <family val="3"/>
      <charset val="128"/>
      <scheme val="minor"/>
    </font>
  </fonts>
  <fills count="7">
    <fill>
      <patternFill patternType="none"/>
    </fill>
    <fill>
      <patternFill patternType="gray125"/>
    </fill>
    <fill>
      <patternFill patternType="solid">
        <fgColor rgb="FFFFC0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00B050"/>
        <bgColor indexed="64"/>
      </patternFill>
    </fill>
    <fill>
      <patternFill patternType="solid">
        <fgColor theme="6"/>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right/>
      <top/>
      <bottom style="thin">
        <color indexed="64"/>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bottom style="double">
        <color indexed="64"/>
      </bottom>
      <diagonal/>
    </border>
    <border>
      <left style="thin">
        <color auto="1"/>
      </left>
      <right style="thin">
        <color auto="1"/>
      </right>
      <top/>
      <bottom style="double">
        <color indexed="64"/>
      </bottom>
      <diagonal/>
    </border>
    <border>
      <left style="thin">
        <color auto="1"/>
      </left>
      <right/>
      <top/>
      <bottom style="double">
        <color indexed="64"/>
      </bottom>
      <diagonal/>
    </border>
    <border>
      <left style="thin">
        <color indexed="64"/>
      </left>
      <right/>
      <top/>
      <bottom/>
      <diagonal/>
    </border>
    <border>
      <left/>
      <right style="thin">
        <color indexed="64"/>
      </right>
      <top/>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4" fillId="0" borderId="0" xfId="0" applyFont="1">
      <alignment vertical="center"/>
    </xf>
    <xf numFmtId="0" fontId="4" fillId="2" borderId="1" xfId="0" applyFont="1" applyFill="1" applyBorder="1" applyAlignment="1">
      <alignment horizontal="center" vertical="center"/>
    </xf>
    <xf numFmtId="0" fontId="2" fillId="0" borderId="1" xfId="0" applyFont="1" applyBorder="1">
      <alignment vertical="center"/>
    </xf>
    <xf numFmtId="40" fontId="2" fillId="3" borderId="1" xfId="1" applyNumberFormat="1" applyFont="1" applyFill="1" applyBorder="1" applyAlignment="1">
      <alignment horizontal="right" vertical="center"/>
    </xf>
    <xf numFmtId="38" fontId="2" fillId="3" borderId="1" xfId="1" applyFont="1" applyFill="1" applyBorder="1" applyAlignment="1">
      <alignment horizontal="right" vertical="center"/>
    </xf>
    <xf numFmtId="14" fontId="2" fillId="0" borderId="0" xfId="0" applyNumberFormat="1" applyFont="1">
      <alignment vertical="center"/>
    </xf>
    <xf numFmtId="0" fontId="6" fillId="4" borderId="2" xfId="0" applyFont="1" applyFill="1" applyBorder="1" applyAlignment="1">
      <alignment horizontal="centerContinuous" vertical="center"/>
    </xf>
    <xf numFmtId="0" fontId="6" fillId="4" borderId="3" xfId="0" applyFont="1" applyFill="1" applyBorder="1" applyAlignment="1">
      <alignment horizontal="centerContinuous" vertical="center"/>
    </xf>
    <xf numFmtId="38" fontId="6" fillId="4" borderId="4" xfId="1" applyFont="1" applyFill="1" applyBorder="1" applyAlignment="1">
      <alignment horizontal="centerContinuous" vertical="center"/>
    </xf>
    <xf numFmtId="0" fontId="6" fillId="4" borderId="4" xfId="0" applyFont="1" applyFill="1" applyBorder="1" applyAlignment="1">
      <alignment horizontal="centerContinuous" vertical="center"/>
    </xf>
    <xf numFmtId="0" fontId="6" fillId="2" borderId="3" xfId="0" applyFont="1" applyFill="1" applyBorder="1" applyAlignment="1">
      <alignment horizontal="centerContinuous" vertical="center"/>
    </xf>
    <xf numFmtId="0" fontId="6" fillId="2" borderId="4" xfId="0" applyFont="1" applyFill="1" applyBorder="1" applyAlignment="1">
      <alignment horizontal="centerContinuous" vertical="center"/>
    </xf>
    <xf numFmtId="0" fontId="6" fillId="4" borderId="1" xfId="0" applyFont="1" applyFill="1" applyBorder="1">
      <alignment vertical="center"/>
    </xf>
    <xf numFmtId="38" fontId="6" fillId="4" borderId="1" xfId="1" applyFont="1" applyFill="1" applyBorder="1">
      <alignment vertical="center"/>
    </xf>
    <xf numFmtId="0" fontId="6" fillId="2" borderId="1" xfId="0" applyFont="1" applyFill="1" applyBorder="1">
      <alignment vertical="center"/>
    </xf>
    <xf numFmtId="0" fontId="0" fillId="0" borderId="5" xfId="0" applyBorder="1">
      <alignment vertical="center"/>
    </xf>
    <xf numFmtId="14" fontId="0" fillId="0" borderId="5" xfId="0" applyNumberFormat="1" applyBorder="1">
      <alignment vertical="center"/>
    </xf>
    <xf numFmtId="38" fontId="0" fillId="0" borderId="5" xfId="1" applyFont="1" applyBorder="1">
      <alignment vertical="center"/>
    </xf>
    <xf numFmtId="0" fontId="0" fillId="0" borderId="6" xfId="0" applyBorder="1">
      <alignment vertical="center"/>
    </xf>
    <xf numFmtId="14" fontId="0" fillId="0" borderId="6" xfId="0" applyNumberFormat="1" applyBorder="1">
      <alignment vertical="center"/>
    </xf>
    <xf numFmtId="38" fontId="0" fillId="0" borderId="6" xfId="1" applyFont="1" applyBorder="1">
      <alignment vertical="center"/>
    </xf>
    <xf numFmtId="0" fontId="0" fillId="0" borderId="7" xfId="0" applyBorder="1">
      <alignment vertical="center"/>
    </xf>
    <xf numFmtId="14" fontId="0" fillId="0" borderId="7" xfId="0" applyNumberFormat="1" applyBorder="1">
      <alignment vertical="center"/>
    </xf>
    <xf numFmtId="38" fontId="0" fillId="0" borderId="7" xfId="1" applyFont="1" applyBorder="1">
      <alignment vertical="center"/>
    </xf>
    <xf numFmtId="0" fontId="2" fillId="0" borderId="8" xfId="0" applyFont="1" applyBorder="1" applyAlignment="1">
      <alignment horizontal="center" vertical="center"/>
    </xf>
    <xf numFmtId="0" fontId="2" fillId="0" borderId="0" xfId="0" quotePrefix="1" applyFont="1">
      <alignment vertical="center"/>
    </xf>
    <xf numFmtId="0" fontId="2" fillId="0" borderId="0" xfId="0" applyFont="1" applyAlignment="1">
      <alignment horizontal="right" vertical="center"/>
    </xf>
    <xf numFmtId="14" fontId="2" fillId="0" borderId="1" xfId="0" applyNumberFormat="1" applyFont="1" applyBorder="1">
      <alignment vertical="center"/>
    </xf>
    <xf numFmtId="0" fontId="7" fillId="0" borderId="0" xfId="0" applyFont="1">
      <alignment vertical="center"/>
    </xf>
    <xf numFmtId="0" fontId="7" fillId="0" borderId="5" xfId="0" applyFont="1" applyBorder="1">
      <alignment vertical="center"/>
    </xf>
    <xf numFmtId="14" fontId="7" fillId="0" borderId="5" xfId="0" applyNumberFormat="1" applyFont="1" applyBorder="1">
      <alignment vertical="center"/>
    </xf>
    <xf numFmtId="0" fontId="7" fillId="0" borderId="6" xfId="0" applyFont="1" applyBorder="1">
      <alignment vertical="center"/>
    </xf>
    <xf numFmtId="14" fontId="7" fillId="0" borderId="6" xfId="0" applyNumberFormat="1" applyFont="1" applyBorder="1">
      <alignment vertical="center"/>
    </xf>
    <xf numFmtId="0" fontId="7" fillId="0" borderId="7" xfId="0" applyFont="1" applyBorder="1">
      <alignment vertical="center"/>
    </xf>
    <xf numFmtId="14" fontId="7" fillId="0" borderId="7" xfId="0" applyNumberFormat="1" applyFont="1" applyBorder="1">
      <alignment vertical="center"/>
    </xf>
    <xf numFmtId="38" fontId="2" fillId="3" borderId="1" xfId="1" applyNumberFormat="1" applyFont="1" applyFill="1" applyBorder="1" applyAlignment="1">
      <alignment horizontal="right" vertical="center"/>
    </xf>
    <xf numFmtId="10" fontId="2" fillId="3" borderId="1" xfId="2" applyNumberFormat="1" applyFont="1" applyFill="1" applyBorder="1" applyAlignment="1">
      <alignment horizontal="right" vertical="center"/>
    </xf>
    <xf numFmtId="0" fontId="6" fillId="5" borderId="1" xfId="0" applyFont="1" applyFill="1" applyBorder="1">
      <alignment vertical="center"/>
    </xf>
    <xf numFmtId="0" fontId="2" fillId="0" borderId="1" xfId="0" applyFont="1" applyFill="1" applyBorder="1">
      <alignment vertical="center"/>
    </xf>
    <xf numFmtId="38" fontId="2" fillId="6" borderId="1" xfId="1" applyFont="1" applyFill="1" applyBorder="1" applyAlignment="1">
      <alignment horizontal="right" vertical="center"/>
    </xf>
    <xf numFmtId="0" fontId="2" fillId="0" borderId="9" xfId="0" applyFont="1" applyBorder="1" applyAlignment="1">
      <alignment horizontal="right" vertical="center"/>
    </xf>
    <xf numFmtId="0" fontId="2" fillId="0" borderId="10" xfId="0" applyFont="1" applyBorder="1" applyAlignment="1">
      <alignment horizontal="right" vertical="center"/>
    </xf>
    <xf numFmtId="0" fontId="2" fillId="0" borderId="11" xfId="0" applyFont="1" applyBorder="1" applyAlignment="1">
      <alignment horizontal="right" vertical="center"/>
    </xf>
    <xf numFmtId="0" fontId="2" fillId="0" borderId="4" xfId="0" applyFont="1" applyBorder="1" applyAlignment="1">
      <alignment horizontal="righ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12" xfId="0" applyFont="1" applyBorder="1" applyAlignment="1">
      <alignment horizontal="right" vertical="center"/>
    </xf>
    <xf numFmtId="0" fontId="2" fillId="0" borderId="13" xfId="0" applyFont="1" applyBorder="1" applyAlignment="1">
      <alignment horizontal="right" vertical="center"/>
    </xf>
    <xf numFmtId="0" fontId="2" fillId="0" borderId="14" xfId="0" applyFont="1" applyBorder="1" applyAlignment="1">
      <alignment horizontal="right" vertical="center"/>
    </xf>
    <xf numFmtId="0" fontId="2" fillId="0" borderId="15" xfId="0" applyFont="1" applyBorder="1" applyAlignment="1">
      <alignment horizontal="right" vertical="center"/>
    </xf>
    <xf numFmtId="0" fontId="2" fillId="0" borderId="16" xfId="0" applyFont="1" applyBorder="1" applyAlignment="1">
      <alignment horizontal="right" vertical="center"/>
    </xf>
    <xf numFmtId="0" fontId="2" fillId="0" borderId="17" xfId="0" applyFont="1" applyBorder="1" applyAlignment="1">
      <alignment horizontal="right" vertical="center"/>
    </xf>
    <xf numFmtId="0" fontId="7" fillId="0" borderId="0" xfId="0" applyNumberFormat="1" applyFont="1">
      <alignment vertical="center"/>
    </xf>
    <xf numFmtId="0" fontId="0" fillId="0" borderId="0" xfId="0" applyFill="1">
      <alignment vertical="center"/>
    </xf>
    <xf numFmtId="0" fontId="6" fillId="0" borderId="18" xfId="0" applyFont="1" applyFill="1" applyBorder="1">
      <alignment vertical="center"/>
    </xf>
    <xf numFmtId="0" fontId="6" fillId="0" borderId="19" xfId="0" applyFont="1" applyFill="1" applyBorder="1">
      <alignment vertical="center"/>
    </xf>
    <xf numFmtId="0" fontId="6" fillId="0" borderId="0" xfId="0" applyFont="1" applyFill="1" applyBorder="1">
      <alignment vertical="center"/>
    </xf>
    <xf numFmtId="0" fontId="0" fillId="0" borderId="0" xfId="0" applyBorder="1">
      <alignment vertical="center"/>
    </xf>
    <xf numFmtId="0" fontId="0" fillId="0" borderId="0" xfId="0" applyFill="1" applyBorder="1">
      <alignment vertical="center"/>
    </xf>
  </cellXfs>
  <cellStyles count="3">
    <cellStyle name="パーセント" xfId="2" builtinId="5"/>
    <cellStyle name="桁区切り" xfId="1" builtinId="6"/>
    <cellStyle name="標準" xfId="0" builtinId="0"/>
  </cellStyles>
  <dxfs count="1">
    <dxf>
      <font>
        <color theme="4"/>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チャレンジ問題</a:t>
            </a:r>
            <a:r>
              <a:rPr lang="en-US" altLang="ja-JP"/>
              <a:t>3</a:t>
            </a:r>
            <a:endParaRPr lang="ja-JP" alt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stacked"/>
        <c:varyColors val="0"/>
        <c:ser>
          <c:idx val="0"/>
          <c:order val="0"/>
          <c:tx>
            <c:strRef>
              <c:f>【解答】問題!$M$19</c:f>
              <c:strCache>
                <c:ptCount val="1"/>
                <c:pt idx="0">
                  <c:v>男</c:v>
                </c:pt>
              </c:strCache>
            </c:strRef>
          </c:tx>
          <c:spPr>
            <a:solidFill>
              <a:schemeClr val="accent1"/>
            </a:solidFill>
            <a:ln>
              <a:noFill/>
            </a:ln>
            <a:effectLst/>
          </c:spPr>
          <c:invertIfNegative val="0"/>
          <c:cat>
            <c:strRef>
              <c:f>【解答】問題!$L$20:$L$23</c:f>
              <c:strCache>
                <c:ptCount val="4"/>
                <c:pt idx="0">
                  <c:v>東京都</c:v>
                </c:pt>
                <c:pt idx="1">
                  <c:v>神奈川県</c:v>
                </c:pt>
                <c:pt idx="2">
                  <c:v>千葉県</c:v>
                </c:pt>
                <c:pt idx="3">
                  <c:v>埼玉県</c:v>
                </c:pt>
              </c:strCache>
            </c:strRef>
          </c:cat>
          <c:val>
            <c:numRef>
              <c:f>【解答】問題!$M$20:$M$23</c:f>
              <c:numCache>
                <c:formatCode>General</c:formatCode>
                <c:ptCount val="4"/>
                <c:pt idx="0">
                  <c:v>23</c:v>
                </c:pt>
                <c:pt idx="1">
                  <c:v>13</c:v>
                </c:pt>
                <c:pt idx="2">
                  <c:v>8</c:v>
                </c:pt>
                <c:pt idx="3">
                  <c:v>11</c:v>
                </c:pt>
              </c:numCache>
            </c:numRef>
          </c:val>
          <c:extLst>
            <c:ext xmlns:c16="http://schemas.microsoft.com/office/drawing/2014/chart" uri="{C3380CC4-5D6E-409C-BE32-E72D297353CC}">
              <c16:uniqueId val="{00000000-2540-4452-9317-02D373C57AB8}"/>
            </c:ext>
          </c:extLst>
        </c:ser>
        <c:ser>
          <c:idx val="1"/>
          <c:order val="1"/>
          <c:tx>
            <c:strRef>
              <c:f>【解答】問題!$N$19</c:f>
              <c:strCache>
                <c:ptCount val="1"/>
                <c:pt idx="0">
                  <c:v>女</c:v>
                </c:pt>
              </c:strCache>
            </c:strRef>
          </c:tx>
          <c:spPr>
            <a:solidFill>
              <a:schemeClr val="accent2"/>
            </a:solidFill>
            <a:ln>
              <a:noFill/>
            </a:ln>
            <a:effectLst/>
          </c:spPr>
          <c:invertIfNegative val="0"/>
          <c:cat>
            <c:strRef>
              <c:f>【解答】問題!$L$20:$L$23</c:f>
              <c:strCache>
                <c:ptCount val="4"/>
                <c:pt idx="0">
                  <c:v>東京都</c:v>
                </c:pt>
                <c:pt idx="1">
                  <c:v>神奈川県</c:v>
                </c:pt>
                <c:pt idx="2">
                  <c:v>千葉県</c:v>
                </c:pt>
                <c:pt idx="3">
                  <c:v>埼玉県</c:v>
                </c:pt>
              </c:strCache>
            </c:strRef>
          </c:cat>
          <c:val>
            <c:numRef>
              <c:f>【解答】問題!$N$20:$N$23</c:f>
              <c:numCache>
                <c:formatCode>General</c:formatCode>
                <c:ptCount val="4"/>
                <c:pt idx="0">
                  <c:v>29</c:v>
                </c:pt>
                <c:pt idx="1">
                  <c:v>10</c:v>
                </c:pt>
                <c:pt idx="2">
                  <c:v>12</c:v>
                </c:pt>
                <c:pt idx="3">
                  <c:v>15</c:v>
                </c:pt>
              </c:numCache>
            </c:numRef>
          </c:val>
          <c:extLst>
            <c:ext xmlns:c16="http://schemas.microsoft.com/office/drawing/2014/chart" uri="{C3380CC4-5D6E-409C-BE32-E72D297353CC}">
              <c16:uniqueId val="{00000001-2540-4452-9317-02D373C57AB8}"/>
            </c:ext>
          </c:extLst>
        </c:ser>
        <c:dLbls>
          <c:showLegendKey val="0"/>
          <c:showVal val="0"/>
          <c:showCatName val="0"/>
          <c:showSerName val="0"/>
          <c:showPercent val="0"/>
          <c:showBubbleSize val="0"/>
        </c:dLbls>
        <c:gapWidth val="150"/>
        <c:overlap val="100"/>
        <c:axId val="623889888"/>
        <c:axId val="623888904"/>
      </c:barChart>
      <c:catAx>
        <c:axId val="623889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623888904"/>
        <c:crosses val="autoZero"/>
        <c:auto val="1"/>
        <c:lblAlgn val="ctr"/>
        <c:lblOffset val="100"/>
        <c:noMultiLvlLbl val="0"/>
      </c:catAx>
      <c:valAx>
        <c:axId val="6238889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623889888"/>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91440</xdr:colOff>
      <xdr:row>17</xdr:row>
      <xdr:rowOff>213360</xdr:rowOff>
    </xdr:from>
    <xdr:to>
      <xdr:col>10</xdr:col>
      <xdr:colOff>72390</xdr:colOff>
      <xdr:row>27</xdr:row>
      <xdr:rowOff>106680</xdr:rowOff>
    </xdr:to>
    <xdr:graphicFrame macro="">
      <xdr:nvGraphicFramePr>
        <xdr:cNvPr id="2" name="グラフ 1">
          <a:extLst>
            <a:ext uri="{FF2B5EF4-FFF2-40B4-BE49-F238E27FC236}">
              <a16:creationId xmlns:a16="http://schemas.microsoft.com/office/drawing/2014/main" id="{48D3EEF6-71C9-49A8-83D6-87EB44D8505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A70AA-9DE2-4203-A557-D392A9DFF4C3}">
  <sheetPr>
    <tabColor theme="1" tint="0.14999847407452621"/>
  </sheetPr>
  <dimension ref="B1:I18"/>
  <sheetViews>
    <sheetView showGridLines="0" tabSelected="1" zoomScaleNormal="100" workbookViewId="0"/>
  </sheetViews>
  <sheetFormatPr defaultColWidth="8.09765625" defaultRowHeight="15" x14ac:dyDescent="0.45"/>
  <cols>
    <col min="1" max="2" width="3.296875" style="1" customWidth="1"/>
    <col min="3" max="3" width="85.296875" style="1" customWidth="1"/>
    <col min="4" max="4" width="12.69921875" style="1" bestFit="1" customWidth="1"/>
    <col min="5" max="6" width="3" style="1" customWidth="1"/>
    <col min="7" max="7" width="8.09765625" style="1"/>
    <col min="8" max="8" width="11.796875" style="1" customWidth="1"/>
    <col min="9" max="16384" width="8.09765625" style="1"/>
  </cols>
  <sheetData>
    <row r="1" spans="2:9" ht="5.0999999999999996" customHeight="1" x14ac:dyDescent="0.45"/>
    <row r="2" spans="2:9" x14ac:dyDescent="0.45">
      <c r="B2" s="2" t="str">
        <f ca="1">RIGHT(CELL("filename",A1),LEN(CELL("filename",A1))-FIND("]", CELL("filename",A1)))</f>
        <v>問題</v>
      </c>
    </row>
    <row r="3" spans="2:9" ht="5.0999999999999996" customHeight="1" x14ac:dyDescent="0.45">
      <c r="B3" s="2"/>
    </row>
    <row r="4" spans="2:9" x14ac:dyDescent="0.45">
      <c r="B4" s="2"/>
      <c r="C4" s="1" t="s">
        <v>0</v>
      </c>
      <c r="I4" s="26" t="s">
        <v>575</v>
      </c>
    </row>
    <row r="5" spans="2:9" x14ac:dyDescent="0.45">
      <c r="B5" s="3" t="s">
        <v>1</v>
      </c>
      <c r="C5" s="3" t="s">
        <v>2</v>
      </c>
      <c r="D5" s="3" t="s">
        <v>3</v>
      </c>
    </row>
    <row r="6" spans="2:9" ht="30" customHeight="1" x14ac:dyDescent="0.45">
      <c r="B6" s="4">
        <v>1</v>
      </c>
      <c r="C6" s="4" t="s">
        <v>566</v>
      </c>
      <c r="D6" s="37"/>
      <c r="I6" s="27" t="s">
        <v>576</v>
      </c>
    </row>
    <row r="7" spans="2:9" ht="30" customHeight="1" x14ac:dyDescent="0.45">
      <c r="B7" s="4">
        <v>2</v>
      </c>
      <c r="C7" s="4" t="s">
        <v>567</v>
      </c>
      <c r="D7" s="38"/>
      <c r="I7" s="27" t="s">
        <v>577</v>
      </c>
    </row>
    <row r="8" spans="2:9" ht="30" customHeight="1" x14ac:dyDescent="0.45">
      <c r="B8" s="4">
        <v>3</v>
      </c>
      <c r="C8" s="4" t="s">
        <v>568</v>
      </c>
      <c r="D8" s="37"/>
      <c r="I8" s="27" t="s">
        <v>578</v>
      </c>
    </row>
    <row r="9" spans="2:9" ht="30" customHeight="1" x14ac:dyDescent="0.45">
      <c r="B9" s="4">
        <v>4</v>
      </c>
      <c r="C9" s="4" t="s">
        <v>569</v>
      </c>
      <c r="D9" s="6"/>
      <c r="I9" s="27" t="s">
        <v>579</v>
      </c>
    </row>
    <row r="10" spans="2:9" ht="30" customHeight="1" x14ac:dyDescent="0.45">
      <c r="B10" s="4">
        <v>5</v>
      </c>
      <c r="C10" s="4" t="s">
        <v>614</v>
      </c>
      <c r="D10" s="6"/>
      <c r="I10" s="27" t="s">
        <v>580</v>
      </c>
    </row>
    <row r="11" spans="2:9" ht="30" customHeight="1" x14ac:dyDescent="0.45">
      <c r="B11" s="4">
        <v>6</v>
      </c>
      <c r="C11" s="4" t="s">
        <v>570</v>
      </c>
      <c r="D11" s="5"/>
      <c r="I11" s="27" t="s">
        <v>581</v>
      </c>
    </row>
    <row r="12" spans="2:9" ht="30" customHeight="1" x14ac:dyDescent="0.45">
      <c r="B12" s="4">
        <v>7</v>
      </c>
      <c r="C12" s="4" t="s">
        <v>571</v>
      </c>
      <c r="D12" s="6"/>
      <c r="G12" s="28" t="s">
        <v>582</v>
      </c>
      <c r="H12" s="29">
        <v>22920</v>
      </c>
      <c r="I12" s="27" t="s">
        <v>583</v>
      </c>
    </row>
    <row r="13" spans="2:9" ht="30" customHeight="1" x14ac:dyDescent="0.45">
      <c r="B13" s="4">
        <v>8</v>
      </c>
      <c r="C13" s="4" t="s">
        <v>572</v>
      </c>
      <c r="D13" s="6"/>
      <c r="I13" s="27" t="s">
        <v>584</v>
      </c>
    </row>
    <row r="14" spans="2:9" ht="30" customHeight="1" x14ac:dyDescent="0.45">
      <c r="B14" s="4">
        <v>9</v>
      </c>
      <c r="C14" s="4" t="s">
        <v>573</v>
      </c>
      <c r="D14" s="6"/>
      <c r="E14" s="7"/>
      <c r="I14" s="27" t="s">
        <v>585</v>
      </c>
    </row>
    <row r="15" spans="2:9" ht="30" customHeight="1" x14ac:dyDescent="0.45">
      <c r="B15" s="4">
        <v>10</v>
      </c>
      <c r="C15" s="4" t="s">
        <v>574</v>
      </c>
      <c r="D15" s="6"/>
      <c r="I15" s="27" t="s">
        <v>586</v>
      </c>
    </row>
    <row r="16" spans="2:9" ht="30" customHeight="1" x14ac:dyDescent="0.45">
      <c r="B16" s="4"/>
      <c r="C16" s="4" t="s">
        <v>616</v>
      </c>
      <c r="D16" s="6"/>
    </row>
    <row r="17" spans="2:4" ht="31.2" customHeight="1" x14ac:dyDescent="0.45">
      <c r="B17" s="40"/>
      <c r="C17" s="40" t="s">
        <v>603</v>
      </c>
      <c r="D17" s="41"/>
    </row>
    <row r="18" spans="2:4" ht="31.2" customHeight="1" x14ac:dyDescent="0.45">
      <c r="B18" s="40"/>
      <c r="C18" s="40" t="s">
        <v>611</v>
      </c>
      <c r="D18" s="41"/>
    </row>
  </sheetData>
  <phoneticPr fontId="3"/>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E5228-D5FA-44E7-B640-541175FD8D47}">
  <sheetPr>
    <tabColor theme="1" tint="0.14999847407452621"/>
  </sheetPr>
  <dimension ref="A2:U502"/>
  <sheetViews>
    <sheetView showGridLines="0" workbookViewId="0"/>
  </sheetViews>
  <sheetFormatPr defaultRowHeight="18" x14ac:dyDescent="0.45"/>
  <cols>
    <col min="1" max="4" width="8.796875" style="55"/>
    <col min="5" max="5" width="5.59765625" bestFit="1" customWidth="1"/>
    <col min="6" max="6" width="17" bestFit="1" customWidth="1"/>
    <col min="7" max="8" width="7" bestFit="1" customWidth="1"/>
    <col min="9" max="9" width="10.5" bestFit="1" customWidth="1"/>
    <col min="10" max="10" width="7" bestFit="1" customWidth="1"/>
    <col min="11" max="11" width="10.8984375" bestFit="1" customWidth="1"/>
    <col min="12" max="12" width="10.59765625" bestFit="1" customWidth="1"/>
    <col min="13" max="17" width="7" bestFit="1" customWidth="1"/>
  </cols>
  <sheetData>
    <row r="2" spans="1:21" x14ac:dyDescent="0.45">
      <c r="A2" s="60"/>
      <c r="E2" s="8" t="s">
        <v>4</v>
      </c>
      <c r="F2" s="9"/>
      <c r="G2" s="9"/>
      <c r="H2" s="9"/>
      <c r="I2" s="9"/>
      <c r="J2" s="9"/>
      <c r="K2" s="10"/>
      <c r="L2" s="11"/>
      <c r="M2" s="12" t="s">
        <v>5</v>
      </c>
      <c r="N2" s="12"/>
      <c r="O2" s="12"/>
      <c r="P2" s="12"/>
      <c r="Q2" s="13"/>
      <c r="S2" s="59"/>
      <c r="T2" s="59"/>
      <c r="U2" s="59"/>
    </row>
    <row r="3" spans="1:21" x14ac:dyDescent="0.45">
      <c r="A3" s="58"/>
      <c r="B3" s="58"/>
      <c r="C3" s="58"/>
      <c r="D3" s="57"/>
      <c r="E3" s="14" t="s">
        <v>1</v>
      </c>
      <c r="F3" s="14" t="s">
        <v>6</v>
      </c>
      <c r="G3" s="14" t="s">
        <v>7</v>
      </c>
      <c r="H3" s="14" t="s">
        <v>8</v>
      </c>
      <c r="I3" s="14" t="s">
        <v>9</v>
      </c>
      <c r="J3" s="14" t="s">
        <v>10</v>
      </c>
      <c r="K3" s="15" t="s">
        <v>11</v>
      </c>
      <c r="L3" s="14" t="s">
        <v>12</v>
      </c>
      <c r="M3" s="16" t="s">
        <v>13</v>
      </c>
      <c r="N3" s="16" t="s">
        <v>14</v>
      </c>
      <c r="O3" s="16" t="s">
        <v>15</v>
      </c>
      <c r="P3" s="16" t="s">
        <v>16</v>
      </c>
      <c r="Q3" s="16" t="s">
        <v>17</v>
      </c>
      <c r="R3" s="56"/>
      <c r="S3" s="58"/>
      <c r="T3" s="58"/>
      <c r="U3" s="58"/>
    </row>
    <row r="4" spans="1:21" x14ac:dyDescent="0.45">
      <c r="E4" s="17">
        <f t="shared" ref="E4:E67" si="0">ROW()-3</f>
        <v>1</v>
      </c>
      <c r="F4" s="17" t="s">
        <v>18</v>
      </c>
      <c r="G4" s="17" t="s">
        <v>19</v>
      </c>
      <c r="H4" s="17">
        <f ca="1">DATEDIF(I4,TODAY(),"Y")</f>
        <v>69</v>
      </c>
      <c r="I4" s="18">
        <v>19318</v>
      </c>
      <c r="J4" s="17" t="s">
        <v>20</v>
      </c>
      <c r="K4" s="19">
        <v>625</v>
      </c>
      <c r="L4" s="17" t="s">
        <v>21</v>
      </c>
      <c r="M4" s="17">
        <v>98</v>
      </c>
      <c r="N4" s="17">
        <v>18</v>
      </c>
      <c r="O4" s="17">
        <v>85</v>
      </c>
      <c r="P4" s="17">
        <v>87</v>
      </c>
      <c r="Q4" s="17">
        <v>55</v>
      </c>
    </row>
    <row r="5" spans="1:21" x14ac:dyDescent="0.45">
      <c r="E5" s="20">
        <f t="shared" si="0"/>
        <v>2</v>
      </c>
      <c r="F5" s="20" t="s">
        <v>22</v>
      </c>
      <c r="G5" s="20" t="s">
        <v>23</v>
      </c>
      <c r="H5" s="20">
        <f t="shared" ref="H5:H68" ca="1" si="1">DATEDIF(I5,TODAY(),"Y")</f>
        <v>41</v>
      </c>
      <c r="I5" s="21">
        <v>29365</v>
      </c>
      <c r="J5" s="20" t="s">
        <v>20</v>
      </c>
      <c r="K5" s="22">
        <v>813</v>
      </c>
      <c r="L5" s="20" t="s">
        <v>24</v>
      </c>
      <c r="M5" s="20">
        <v>71</v>
      </c>
      <c r="N5" s="20">
        <v>89</v>
      </c>
      <c r="O5" s="20">
        <v>26</v>
      </c>
      <c r="P5" s="20">
        <v>83</v>
      </c>
      <c r="Q5" s="20">
        <v>69</v>
      </c>
    </row>
    <row r="6" spans="1:21" x14ac:dyDescent="0.45">
      <c r="E6" s="20">
        <f t="shared" si="0"/>
        <v>3</v>
      </c>
      <c r="F6" s="20" t="s">
        <v>25</v>
      </c>
      <c r="G6" s="20" t="s">
        <v>23</v>
      </c>
      <c r="H6" s="20">
        <f t="shared" ca="1" si="1"/>
        <v>33</v>
      </c>
      <c r="I6" s="21">
        <v>32504</v>
      </c>
      <c r="J6" s="20" t="s">
        <v>26</v>
      </c>
      <c r="K6" s="22">
        <v>623</v>
      </c>
      <c r="L6" s="20" t="s">
        <v>21</v>
      </c>
      <c r="M6" s="20">
        <v>25</v>
      </c>
      <c r="N6" s="20">
        <v>33</v>
      </c>
      <c r="O6" s="20">
        <v>60</v>
      </c>
      <c r="P6" s="20">
        <v>44</v>
      </c>
      <c r="Q6" s="20">
        <v>69</v>
      </c>
    </row>
    <row r="7" spans="1:21" x14ac:dyDescent="0.45">
      <c r="E7" s="20">
        <f t="shared" si="0"/>
        <v>4</v>
      </c>
      <c r="F7" s="20" t="s">
        <v>27</v>
      </c>
      <c r="G7" s="20" t="s">
        <v>23</v>
      </c>
      <c r="H7" s="20">
        <f t="shared" ca="1" si="1"/>
        <v>74</v>
      </c>
      <c r="I7" s="21">
        <v>17305</v>
      </c>
      <c r="J7" s="20" t="s">
        <v>20</v>
      </c>
      <c r="K7" s="22">
        <v>348</v>
      </c>
      <c r="L7" s="20" t="s">
        <v>28</v>
      </c>
      <c r="M7" s="20">
        <v>23</v>
      </c>
      <c r="N7" s="20">
        <v>43</v>
      </c>
      <c r="O7" s="20">
        <v>56</v>
      </c>
      <c r="P7" s="20">
        <v>42</v>
      </c>
      <c r="Q7" s="20">
        <v>85</v>
      </c>
    </row>
    <row r="8" spans="1:21" x14ac:dyDescent="0.45">
      <c r="E8" s="20">
        <f t="shared" si="0"/>
        <v>5</v>
      </c>
      <c r="F8" s="20" t="s">
        <v>29</v>
      </c>
      <c r="G8" s="20" t="s">
        <v>23</v>
      </c>
      <c r="H8" s="20">
        <f t="shared" ca="1" si="1"/>
        <v>74</v>
      </c>
      <c r="I8" s="21">
        <v>17472</v>
      </c>
      <c r="J8" s="20" t="s">
        <v>20</v>
      </c>
      <c r="K8" s="22">
        <v>1099</v>
      </c>
      <c r="L8" s="20" t="s">
        <v>30</v>
      </c>
      <c r="M8" s="20">
        <v>40</v>
      </c>
      <c r="N8" s="20">
        <v>56</v>
      </c>
      <c r="O8" s="20">
        <v>97</v>
      </c>
      <c r="P8" s="20">
        <v>19</v>
      </c>
      <c r="Q8" s="20">
        <v>25</v>
      </c>
    </row>
    <row r="9" spans="1:21" x14ac:dyDescent="0.45">
      <c r="E9" s="20">
        <f t="shared" si="0"/>
        <v>6</v>
      </c>
      <c r="F9" s="20" t="s">
        <v>31</v>
      </c>
      <c r="G9" s="20" t="s">
        <v>19</v>
      </c>
      <c r="H9" s="20">
        <f t="shared" ca="1" si="1"/>
        <v>80</v>
      </c>
      <c r="I9" s="21">
        <v>15222</v>
      </c>
      <c r="J9" s="20" t="s">
        <v>20</v>
      </c>
      <c r="K9" s="22">
        <v>715</v>
      </c>
      <c r="L9" s="20" t="s">
        <v>32</v>
      </c>
      <c r="M9" s="20">
        <v>52</v>
      </c>
      <c r="N9" s="20">
        <v>60</v>
      </c>
      <c r="O9" s="20">
        <v>32</v>
      </c>
      <c r="P9" s="20">
        <v>62</v>
      </c>
      <c r="Q9" s="20">
        <v>39</v>
      </c>
    </row>
    <row r="10" spans="1:21" x14ac:dyDescent="0.45">
      <c r="E10" s="20">
        <f t="shared" si="0"/>
        <v>7</v>
      </c>
      <c r="F10" s="20" t="s">
        <v>33</v>
      </c>
      <c r="G10" s="20" t="s">
        <v>23</v>
      </c>
      <c r="H10" s="20">
        <f t="shared" ca="1" si="1"/>
        <v>85</v>
      </c>
      <c r="I10" s="21">
        <v>13559</v>
      </c>
      <c r="J10" s="20" t="s">
        <v>20</v>
      </c>
      <c r="K10" s="22">
        <v>587</v>
      </c>
      <c r="L10" s="20" t="s">
        <v>34</v>
      </c>
      <c r="M10" s="20">
        <v>70</v>
      </c>
      <c r="N10" s="20">
        <v>60</v>
      </c>
      <c r="O10" s="20">
        <v>33</v>
      </c>
      <c r="P10" s="20">
        <v>70</v>
      </c>
      <c r="Q10" s="20">
        <v>32</v>
      </c>
    </row>
    <row r="11" spans="1:21" x14ac:dyDescent="0.45">
      <c r="E11" s="20">
        <f t="shared" si="0"/>
        <v>8</v>
      </c>
      <c r="F11" s="20" t="s">
        <v>35</v>
      </c>
      <c r="G11" s="20" t="s">
        <v>19</v>
      </c>
      <c r="H11" s="20">
        <f t="shared" ca="1" si="1"/>
        <v>40</v>
      </c>
      <c r="I11" s="21">
        <v>29827</v>
      </c>
      <c r="J11" s="20" t="s">
        <v>20</v>
      </c>
      <c r="K11" s="22">
        <v>656</v>
      </c>
      <c r="L11" s="20" t="s">
        <v>36</v>
      </c>
      <c r="M11" s="20">
        <v>61</v>
      </c>
      <c r="N11" s="20">
        <v>56</v>
      </c>
      <c r="O11" s="20">
        <v>37</v>
      </c>
      <c r="P11" s="20">
        <v>68</v>
      </c>
      <c r="Q11" s="20">
        <v>46</v>
      </c>
    </row>
    <row r="12" spans="1:21" x14ac:dyDescent="0.45">
      <c r="E12" s="20">
        <f t="shared" si="0"/>
        <v>9</v>
      </c>
      <c r="F12" s="20" t="s">
        <v>37</v>
      </c>
      <c r="G12" s="20" t="s">
        <v>23</v>
      </c>
      <c r="H12" s="20">
        <f t="shared" ca="1" si="1"/>
        <v>26</v>
      </c>
      <c r="I12" s="21">
        <v>35153</v>
      </c>
      <c r="J12" s="20" t="s">
        <v>26</v>
      </c>
      <c r="K12" s="22">
        <v>484</v>
      </c>
      <c r="L12" s="20" t="s">
        <v>38</v>
      </c>
      <c r="M12" s="20">
        <v>88</v>
      </c>
      <c r="N12" s="20">
        <v>57</v>
      </c>
      <c r="O12" s="20">
        <v>56</v>
      </c>
      <c r="P12" s="20">
        <v>54</v>
      </c>
      <c r="Q12" s="20">
        <v>90</v>
      </c>
    </row>
    <row r="13" spans="1:21" x14ac:dyDescent="0.45">
      <c r="E13" s="20">
        <f t="shared" si="0"/>
        <v>10</v>
      </c>
      <c r="F13" s="20" t="s">
        <v>39</v>
      </c>
      <c r="G13" s="20" t="s">
        <v>23</v>
      </c>
      <c r="H13" s="20">
        <f t="shared" ca="1" si="1"/>
        <v>81</v>
      </c>
      <c r="I13" s="21">
        <v>14919</v>
      </c>
      <c r="J13" s="20" t="s">
        <v>20</v>
      </c>
      <c r="K13" s="22">
        <v>753</v>
      </c>
      <c r="L13" s="20" t="s">
        <v>40</v>
      </c>
      <c r="M13" s="20">
        <v>68</v>
      </c>
      <c r="N13" s="20">
        <v>78</v>
      </c>
      <c r="O13" s="20">
        <v>44</v>
      </c>
      <c r="P13" s="20">
        <v>54</v>
      </c>
      <c r="Q13" s="20">
        <v>82</v>
      </c>
    </row>
    <row r="14" spans="1:21" x14ac:dyDescent="0.45">
      <c r="E14" s="20">
        <f t="shared" si="0"/>
        <v>11</v>
      </c>
      <c r="F14" s="20" t="s">
        <v>41</v>
      </c>
      <c r="G14" s="20" t="s">
        <v>19</v>
      </c>
      <c r="H14" s="20">
        <f t="shared" ca="1" si="1"/>
        <v>64</v>
      </c>
      <c r="I14" s="21">
        <v>20939</v>
      </c>
      <c r="J14" s="20" t="s">
        <v>20</v>
      </c>
      <c r="K14" s="22">
        <v>504</v>
      </c>
      <c r="L14" s="20" t="s">
        <v>42</v>
      </c>
      <c r="M14" s="20">
        <v>53</v>
      </c>
      <c r="N14" s="20">
        <v>47</v>
      </c>
      <c r="O14" s="20">
        <v>31</v>
      </c>
      <c r="P14" s="20">
        <v>46</v>
      </c>
      <c r="Q14" s="20">
        <v>65</v>
      </c>
    </row>
    <row r="15" spans="1:21" x14ac:dyDescent="0.45">
      <c r="E15" s="20">
        <f t="shared" si="0"/>
        <v>12</v>
      </c>
      <c r="F15" s="20" t="s">
        <v>43</v>
      </c>
      <c r="G15" s="20" t="s">
        <v>23</v>
      </c>
      <c r="H15" s="20">
        <f t="shared" ca="1" si="1"/>
        <v>27</v>
      </c>
      <c r="I15" s="21">
        <v>34534</v>
      </c>
      <c r="J15" s="20" t="s">
        <v>26</v>
      </c>
      <c r="K15" s="22">
        <v>721</v>
      </c>
      <c r="L15" s="20" t="s">
        <v>44</v>
      </c>
      <c r="M15" s="20">
        <v>58</v>
      </c>
      <c r="N15" s="20">
        <v>54</v>
      </c>
      <c r="O15" s="20">
        <v>78</v>
      </c>
      <c r="P15" s="20">
        <v>79</v>
      </c>
      <c r="Q15" s="20">
        <v>63</v>
      </c>
    </row>
    <row r="16" spans="1:21" x14ac:dyDescent="0.45">
      <c r="E16" s="20">
        <f t="shared" si="0"/>
        <v>13</v>
      </c>
      <c r="F16" s="20" t="s">
        <v>45</v>
      </c>
      <c r="G16" s="20" t="s">
        <v>23</v>
      </c>
      <c r="H16" s="20">
        <f t="shared" ca="1" si="1"/>
        <v>70</v>
      </c>
      <c r="I16" s="21">
        <v>18739</v>
      </c>
      <c r="J16" s="20" t="s">
        <v>20</v>
      </c>
      <c r="K16" s="22">
        <v>426</v>
      </c>
      <c r="L16" s="20" t="s">
        <v>46</v>
      </c>
      <c r="M16" s="20">
        <v>31</v>
      </c>
      <c r="N16" s="20">
        <v>52</v>
      </c>
      <c r="O16" s="20">
        <v>54</v>
      </c>
      <c r="P16" s="20">
        <v>85</v>
      </c>
      <c r="Q16" s="20">
        <v>81</v>
      </c>
    </row>
    <row r="17" spans="5:17" x14ac:dyDescent="0.45">
      <c r="E17" s="20">
        <f t="shared" si="0"/>
        <v>14</v>
      </c>
      <c r="F17" s="20" t="s">
        <v>47</v>
      </c>
      <c r="G17" s="20" t="s">
        <v>23</v>
      </c>
      <c r="H17" s="20">
        <f t="shared" ca="1" si="1"/>
        <v>36</v>
      </c>
      <c r="I17" s="21">
        <v>31406</v>
      </c>
      <c r="J17" s="20" t="s">
        <v>26</v>
      </c>
      <c r="K17" s="22">
        <v>546</v>
      </c>
      <c r="L17" s="20" t="s">
        <v>46</v>
      </c>
      <c r="M17" s="20">
        <v>59</v>
      </c>
      <c r="N17" s="20">
        <v>45</v>
      </c>
      <c r="O17" s="20">
        <v>44</v>
      </c>
      <c r="P17" s="20">
        <v>91</v>
      </c>
      <c r="Q17" s="20">
        <v>54</v>
      </c>
    </row>
    <row r="18" spans="5:17" x14ac:dyDescent="0.45">
      <c r="E18" s="20">
        <f t="shared" si="0"/>
        <v>15</v>
      </c>
      <c r="F18" s="20" t="s">
        <v>48</v>
      </c>
      <c r="G18" s="20" t="s">
        <v>23</v>
      </c>
      <c r="H18" s="20">
        <f t="shared" ca="1" si="1"/>
        <v>43</v>
      </c>
      <c r="I18" s="21">
        <v>28869</v>
      </c>
      <c r="J18" s="20" t="s">
        <v>20</v>
      </c>
      <c r="K18" s="22">
        <v>831</v>
      </c>
      <c r="L18" s="20" t="s">
        <v>49</v>
      </c>
      <c r="M18" s="20">
        <v>18</v>
      </c>
      <c r="N18" s="20">
        <v>85</v>
      </c>
      <c r="O18" s="20">
        <v>55</v>
      </c>
      <c r="P18" s="20">
        <v>52</v>
      </c>
      <c r="Q18" s="20">
        <v>54</v>
      </c>
    </row>
    <row r="19" spans="5:17" x14ac:dyDescent="0.45">
      <c r="E19" s="20">
        <f t="shared" si="0"/>
        <v>16</v>
      </c>
      <c r="F19" s="20" t="s">
        <v>50</v>
      </c>
      <c r="G19" s="20" t="s">
        <v>23</v>
      </c>
      <c r="H19" s="20">
        <f t="shared" ca="1" si="1"/>
        <v>44</v>
      </c>
      <c r="I19" s="21">
        <v>28570</v>
      </c>
      <c r="J19" s="20" t="s">
        <v>26</v>
      </c>
      <c r="K19" s="22">
        <v>886</v>
      </c>
      <c r="L19" s="20" t="s">
        <v>44</v>
      </c>
      <c r="M19" s="20">
        <v>72</v>
      </c>
      <c r="N19" s="20">
        <v>53</v>
      </c>
      <c r="O19" s="20">
        <v>70</v>
      </c>
      <c r="P19" s="20">
        <v>59</v>
      </c>
      <c r="Q19" s="20">
        <v>82</v>
      </c>
    </row>
    <row r="20" spans="5:17" x14ac:dyDescent="0.45">
      <c r="E20" s="20">
        <f t="shared" si="0"/>
        <v>17</v>
      </c>
      <c r="F20" s="20" t="s">
        <v>51</v>
      </c>
      <c r="G20" s="20" t="s">
        <v>23</v>
      </c>
      <c r="H20" s="20">
        <f t="shared" ca="1" si="1"/>
        <v>33</v>
      </c>
      <c r="I20" s="21">
        <v>32558</v>
      </c>
      <c r="J20" s="20" t="s">
        <v>26</v>
      </c>
      <c r="K20" s="22">
        <v>788</v>
      </c>
      <c r="L20" s="20" t="s">
        <v>52</v>
      </c>
      <c r="M20" s="20">
        <v>39</v>
      </c>
      <c r="N20" s="20">
        <v>53</v>
      </c>
      <c r="O20" s="20">
        <v>64</v>
      </c>
      <c r="P20" s="20">
        <v>75</v>
      </c>
      <c r="Q20" s="20">
        <v>52</v>
      </c>
    </row>
    <row r="21" spans="5:17" x14ac:dyDescent="0.45">
      <c r="E21" s="20">
        <f t="shared" si="0"/>
        <v>18</v>
      </c>
      <c r="F21" s="20" t="s">
        <v>53</v>
      </c>
      <c r="G21" s="20" t="s">
        <v>19</v>
      </c>
      <c r="H21" s="20">
        <f t="shared" ca="1" si="1"/>
        <v>30</v>
      </c>
      <c r="I21" s="21">
        <v>33537</v>
      </c>
      <c r="J21" s="20" t="s">
        <v>26</v>
      </c>
      <c r="K21" s="22">
        <v>876</v>
      </c>
      <c r="L21" s="20" t="s">
        <v>54</v>
      </c>
      <c r="M21" s="20">
        <v>56</v>
      </c>
      <c r="N21" s="20">
        <v>58</v>
      </c>
      <c r="O21" s="20">
        <v>89</v>
      </c>
      <c r="P21" s="20">
        <v>81</v>
      </c>
      <c r="Q21" s="20">
        <v>68</v>
      </c>
    </row>
    <row r="22" spans="5:17" x14ac:dyDescent="0.45">
      <c r="E22" s="20">
        <f t="shared" si="0"/>
        <v>19</v>
      </c>
      <c r="F22" s="20" t="s">
        <v>55</v>
      </c>
      <c r="G22" s="20" t="s">
        <v>23</v>
      </c>
      <c r="H22" s="20">
        <f t="shared" ca="1" si="1"/>
        <v>42</v>
      </c>
      <c r="I22" s="21">
        <v>29208</v>
      </c>
      <c r="J22" s="20" t="s">
        <v>20</v>
      </c>
      <c r="K22" s="22">
        <v>717</v>
      </c>
      <c r="L22" s="20" t="s">
        <v>38</v>
      </c>
      <c r="M22" s="20">
        <v>47</v>
      </c>
      <c r="N22" s="20">
        <v>73</v>
      </c>
      <c r="O22" s="20">
        <v>65</v>
      </c>
      <c r="P22" s="20">
        <v>69</v>
      </c>
      <c r="Q22" s="20">
        <v>18</v>
      </c>
    </row>
    <row r="23" spans="5:17" x14ac:dyDescent="0.45">
      <c r="E23" s="20">
        <f t="shared" si="0"/>
        <v>20</v>
      </c>
      <c r="F23" s="20" t="s">
        <v>56</v>
      </c>
      <c r="G23" s="20" t="s">
        <v>23</v>
      </c>
      <c r="H23" s="20">
        <f t="shared" ca="1" si="1"/>
        <v>27</v>
      </c>
      <c r="I23" s="21">
        <v>34796</v>
      </c>
      <c r="J23" s="20" t="s">
        <v>26</v>
      </c>
      <c r="K23" s="22">
        <v>680</v>
      </c>
      <c r="L23" s="20" t="s">
        <v>57</v>
      </c>
      <c r="M23" s="20">
        <v>79</v>
      </c>
      <c r="N23" s="20">
        <v>54</v>
      </c>
      <c r="O23" s="20">
        <v>68</v>
      </c>
      <c r="P23" s="20">
        <v>70</v>
      </c>
      <c r="Q23" s="20">
        <v>58</v>
      </c>
    </row>
    <row r="24" spans="5:17" x14ac:dyDescent="0.45">
      <c r="E24" s="20">
        <f t="shared" si="0"/>
        <v>21</v>
      </c>
      <c r="F24" s="20" t="s">
        <v>58</v>
      </c>
      <c r="G24" s="20" t="s">
        <v>19</v>
      </c>
      <c r="H24" s="20">
        <f t="shared" ca="1" si="1"/>
        <v>38</v>
      </c>
      <c r="I24" s="21">
        <v>30494</v>
      </c>
      <c r="J24" s="20" t="s">
        <v>20</v>
      </c>
      <c r="K24" s="22">
        <v>390</v>
      </c>
      <c r="L24" s="20" t="s">
        <v>59</v>
      </c>
      <c r="M24" s="20">
        <v>77</v>
      </c>
      <c r="N24" s="20">
        <v>56</v>
      </c>
      <c r="O24" s="20">
        <v>46</v>
      </c>
      <c r="P24" s="20">
        <v>53</v>
      </c>
      <c r="Q24" s="20">
        <v>99</v>
      </c>
    </row>
    <row r="25" spans="5:17" x14ac:dyDescent="0.45">
      <c r="E25" s="20">
        <f t="shared" si="0"/>
        <v>22</v>
      </c>
      <c r="F25" s="20" t="s">
        <v>60</v>
      </c>
      <c r="G25" s="20" t="s">
        <v>23</v>
      </c>
      <c r="H25" s="20">
        <v>41</v>
      </c>
      <c r="I25" s="21">
        <v>28598</v>
      </c>
      <c r="J25" s="20" t="s">
        <v>20</v>
      </c>
      <c r="K25" s="22">
        <v>573</v>
      </c>
      <c r="L25" s="20" t="s">
        <v>61</v>
      </c>
      <c r="M25" s="20">
        <v>26</v>
      </c>
      <c r="N25" s="20">
        <v>81</v>
      </c>
      <c r="O25" s="20">
        <v>38</v>
      </c>
      <c r="P25" s="20">
        <v>63</v>
      </c>
      <c r="Q25" s="20">
        <v>82</v>
      </c>
    </row>
    <row r="26" spans="5:17" x14ac:dyDescent="0.45">
      <c r="E26" s="20">
        <f t="shared" si="0"/>
        <v>23</v>
      </c>
      <c r="F26" s="20" t="s">
        <v>62</v>
      </c>
      <c r="G26" s="20" t="s">
        <v>19</v>
      </c>
      <c r="H26" s="20">
        <f t="shared" ca="1" si="1"/>
        <v>56</v>
      </c>
      <c r="I26" s="21">
        <v>23984</v>
      </c>
      <c r="J26" s="20" t="s">
        <v>20</v>
      </c>
      <c r="K26" s="22">
        <v>413</v>
      </c>
      <c r="L26" s="20" t="s">
        <v>63</v>
      </c>
      <c r="M26" s="20">
        <v>70</v>
      </c>
      <c r="N26" s="20">
        <v>91</v>
      </c>
      <c r="O26" s="20">
        <v>75</v>
      </c>
      <c r="P26" s="20">
        <v>63</v>
      </c>
      <c r="Q26" s="20">
        <v>67</v>
      </c>
    </row>
    <row r="27" spans="5:17" x14ac:dyDescent="0.45">
      <c r="E27" s="20">
        <f t="shared" si="0"/>
        <v>24</v>
      </c>
      <c r="F27" s="20" t="s">
        <v>64</v>
      </c>
      <c r="G27" s="20" t="s">
        <v>19</v>
      </c>
      <c r="H27" s="20">
        <f t="shared" ca="1" si="1"/>
        <v>47</v>
      </c>
      <c r="I27" s="21">
        <v>27338</v>
      </c>
      <c r="J27" s="20" t="s">
        <v>20</v>
      </c>
      <c r="K27" s="22">
        <v>403</v>
      </c>
      <c r="L27" s="20" t="s">
        <v>65</v>
      </c>
      <c r="M27" s="20">
        <v>100</v>
      </c>
      <c r="N27" s="20">
        <v>90</v>
      </c>
      <c r="O27" s="20">
        <v>48</v>
      </c>
      <c r="P27" s="20">
        <v>33</v>
      </c>
      <c r="Q27" s="20">
        <v>49</v>
      </c>
    </row>
    <row r="28" spans="5:17" x14ac:dyDescent="0.45">
      <c r="E28" s="20">
        <f t="shared" si="0"/>
        <v>25</v>
      </c>
      <c r="F28" s="20" t="s">
        <v>66</v>
      </c>
      <c r="G28" s="20" t="s">
        <v>23</v>
      </c>
      <c r="H28" s="20">
        <f t="shared" ca="1" si="1"/>
        <v>52</v>
      </c>
      <c r="I28" s="21">
        <v>25480</v>
      </c>
      <c r="J28" s="20" t="s">
        <v>20</v>
      </c>
      <c r="K28" s="22">
        <v>762</v>
      </c>
      <c r="L28" s="20" t="s">
        <v>44</v>
      </c>
      <c r="M28" s="20">
        <v>91</v>
      </c>
      <c r="N28" s="20">
        <v>87</v>
      </c>
      <c r="O28" s="20">
        <v>40</v>
      </c>
      <c r="P28" s="20">
        <v>34</v>
      </c>
      <c r="Q28" s="20">
        <v>81</v>
      </c>
    </row>
    <row r="29" spans="5:17" x14ac:dyDescent="0.45">
      <c r="E29" s="20">
        <f t="shared" si="0"/>
        <v>26</v>
      </c>
      <c r="F29" s="20" t="s">
        <v>67</v>
      </c>
      <c r="G29" s="20" t="s">
        <v>19</v>
      </c>
      <c r="H29" s="20">
        <f t="shared" ca="1" si="1"/>
        <v>53</v>
      </c>
      <c r="I29" s="21">
        <v>25096</v>
      </c>
      <c r="J29" s="20" t="s">
        <v>20</v>
      </c>
      <c r="K29" s="22">
        <v>574</v>
      </c>
      <c r="L29" s="20" t="s">
        <v>68</v>
      </c>
      <c r="M29" s="20">
        <v>27</v>
      </c>
      <c r="N29" s="20">
        <v>82</v>
      </c>
      <c r="O29" s="20">
        <v>88</v>
      </c>
      <c r="P29" s="20">
        <v>36</v>
      </c>
      <c r="Q29" s="20">
        <v>74</v>
      </c>
    </row>
    <row r="30" spans="5:17" x14ac:dyDescent="0.45">
      <c r="E30" s="20">
        <f t="shared" si="0"/>
        <v>27</v>
      </c>
      <c r="F30" s="20" t="s">
        <v>69</v>
      </c>
      <c r="G30" s="20" t="s">
        <v>23</v>
      </c>
      <c r="H30" s="20">
        <f t="shared" ca="1" si="1"/>
        <v>54</v>
      </c>
      <c r="I30" s="21">
        <v>24631</v>
      </c>
      <c r="J30" s="20" t="s">
        <v>20</v>
      </c>
      <c r="K30" s="22">
        <v>321</v>
      </c>
      <c r="L30" s="20" t="s">
        <v>63</v>
      </c>
      <c r="M30" s="20">
        <v>90</v>
      </c>
      <c r="N30" s="20">
        <v>66</v>
      </c>
      <c r="O30" s="20">
        <v>43</v>
      </c>
      <c r="P30" s="20">
        <v>60</v>
      </c>
      <c r="Q30" s="20">
        <v>96</v>
      </c>
    </row>
    <row r="31" spans="5:17" x14ac:dyDescent="0.45">
      <c r="E31" s="20">
        <f t="shared" si="0"/>
        <v>28</v>
      </c>
      <c r="F31" s="20" t="s">
        <v>70</v>
      </c>
      <c r="G31" s="20" t="s">
        <v>23</v>
      </c>
      <c r="H31" s="20">
        <f t="shared" ca="1" si="1"/>
        <v>77</v>
      </c>
      <c r="I31" s="21">
        <v>16483</v>
      </c>
      <c r="J31" s="20" t="s">
        <v>20</v>
      </c>
      <c r="K31" s="22">
        <v>723</v>
      </c>
      <c r="L31" s="20" t="s">
        <v>44</v>
      </c>
      <c r="M31" s="20">
        <v>22</v>
      </c>
      <c r="N31" s="20">
        <v>67</v>
      </c>
      <c r="O31" s="20">
        <v>67</v>
      </c>
      <c r="P31" s="20">
        <v>29</v>
      </c>
      <c r="Q31" s="20">
        <v>51</v>
      </c>
    </row>
    <row r="32" spans="5:17" x14ac:dyDescent="0.45">
      <c r="E32" s="20">
        <f t="shared" si="0"/>
        <v>29</v>
      </c>
      <c r="F32" s="20" t="s">
        <v>71</v>
      </c>
      <c r="G32" s="20" t="s">
        <v>19</v>
      </c>
      <c r="H32" s="20">
        <f t="shared" ca="1" si="1"/>
        <v>82</v>
      </c>
      <c r="I32" s="21">
        <v>14624</v>
      </c>
      <c r="J32" s="20" t="s">
        <v>20</v>
      </c>
      <c r="K32" s="22">
        <v>860</v>
      </c>
      <c r="L32" s="20" t="s">
        <v>72</v>
      </c>
      <c r="M32" s="20">
        <v>29</v>
      </c>
      <c r="N32" s="20">
        <v>67</v>
      </c>
      <c r="O32" s="20">
        <v>39</v>
      </c>
      <c r="P32" s="20">
        <v>49</v>
      </c>
      <c r="Q32" s="20">
        <v>99</v>
      </c>
    </row>
    <row r="33" spans="5:17" x14ac:dyDescent="0.45">
      <c r="E33" s="20">
        <f t="shared" si="0"/>
        <v>30</v>
      </c>
      <c r="F33" s="20" t="s">
        <v>73</v>
      </c>
      <c r="G33" s="20" t="s">
        <v>19</v>
      </c>
      <c r="H33" s="20">
        <f t="shared" ca="1" si="1"/>
        <v>86</v>
      </c>
      <c r="I33" s="21">
        <v>13120</v>
      </c>
      <c r="J33" s="20" t="s">
        <v>20</v>
      </c>
      <c r="K33" s="22">
        <v>779</v>
      </c>
      <c r="L33" s="20" t="s">
        <v>63</v>
      </c>
      <c r="M33" s="20">
        <v>32</v>
      </c>
      <c r="N33" s="20">
        <v>47</v>
      </c>
      <c r="O33" s="20">
        <v>48</v>
      </c>
      <c r="P33" s="20">
        <v>32</v>
      </c>
      <c r="Q33" s="20">
        <v>74</v>
      </c>
    </row>
    <row r="34" spans="5:17" x14ac:dyDescent="0.45">
      <c r="E34" s="20">
        <f t="shared" si="0"/>
        <v>31</v>
      </c>
      <c r="F34" s="20" t="s">
        <v>74</v>
      </c>
      <c r="G34" s="20" t="s">
        <v>19</v>
      </c>
      <c r="H34" s="20">
        <f t="shared" ca="1" si="1"/>
        <v>29</v>
      </c>
      <c r="I34" s="21">
        <v>33948</v>
      </c>
      <c r="J34" s="20" t="s">
        <v>26</v>
      </c>
      <c r="K34" s="22">
        <v>894</v>
      </c>
      <c r="L34" s="20" t="s">
        <v>30</v>
      </c>
      <c r="M34" s="20">
        <v>28</v>
      </c>
      <c r="N34" s="20">
        <v>37</v>
      </c>
      <c r="O34" s="20">
        <v>79</v>
      </c>
      <c r="P34" s="20">
        <v>62</v>
      </c>
      <c r="Q34" s="20">
        <v>82</v>
      </c>
    </row>
    <row r="35" spans="5:17" x14ac:dyDescent="0.45">
      <c r="E35" s="20">
        <f t="shared" si="0"/>
        <v>32</v>
      </c>
      <c r="F35" s="20" t="s">
        <v>75</v>
      </c>
      <c r="G35" s="20" t="s">
        <v>23</v>
      </c>
      <c r="H35" s="20">
        <f t="shared" ca="1" si="1"/>
        <v>51</v>
      </c>
      <c r="I35" s="21">
        <v>25948</v>
      </c>
      <c r="J35" s="20" t="s">
        <v>20</v>
      </c>
      <c r="K35" s="22">
        <v>376</v>
      </c>
      <c r="L35" s="20" t="s">
        <v>44</v>
      </c>
      <c r="M35" s="20">
        <v>69</v>
      </c>
      <c r="N35" s="20">
        <v>37</v>
      </c>
      <c r="O35" s="20">
        <v>76</v>
      </c>
      <c r="P35" s="20">
        <v>94</v>
      </c>
      <c r="Q35" s="20">
        <v>81</v>
      </c>
    </row>
    <row r="36" spans="5:17" x14ac:dyDescent="0.45">
      <c r="E36" s="20">
        <f t="shared" si="0"/>
        <v>33</v>
      </c>
      <c r="F36" s="20" t="s">
        <v>76</v>
      </c>
      <c r="G36" s="20" t="s">
        <v>23</v>
      </c>
      <c r="H36" s="20">
        <f t="shared" ca="1" si="1"/>
        <v>82</v>
      </c>
      <c r="I36" s="21">
        <v>14673</v>
      </c>
      <c r="J36" s="20" t="s">
        <v>20</v>
      </c>
      <c r="K36" s="22">
        <v>732</v>
      </c>
      <c r="L36" s="20" t="s">
        <v>44</v>
      </c>
      <c r="M36" s="20">
        <v>18</v>
      </c>
      <c r="N36" s="20">
        <v>49</v>
      </c>
      <c r="O36" s="20">
        <v>76</v>
      </c>
      <c r="P36" s="20">
        <v>93</v>
      </c>
      <c r="Q36" s="20">
        <v>31</v>
      </c>
    </row>
    <row r="37" spans="5:17" x14ac:dyDescent="0.45">
      <c r="E37" s="20">
        <f t="shared" si="0"/>
        <v>34</v>
      </c>
      <c r="F37" s="20" t="s">
        <v>77</v>
      </c>
      <c r="G37" s="20" t="s">
        <v>23</v>
      </c>
      <c r="H37" s="20">
        <f t="shared" ca="1" si="1"/>
        <v>28</v>
      </c>
      <c r="I37" s="21">
        <v>34413</v>
      </c>
      <c r="J37" s="20" t="s">
        <v>26</v>
      </c>
      <c r="K37" s="22">
        <v>1018</v>
      </c>
      <c r="L37" s="20" t="s">
        <v>78</v>
      </c>
      <c r="M37" s="20">
        <v>82</v>
      </c>
      <c r="N37" s="20">
        <v>53</v>
      </c>
      <c r="O37" s="20">
        <v>54</v>
      </c>
      <c r="P37" s="20">
        <v>92</v>
      </c>
      <c r="Q37" s="20">
        <v>18</v>
      </c>
    </row>
    <row r="38" spans="5:17" x14ac:dyDescent="0.45">
      <c r="E38" s="20">
        <f t="shared" si="0"/>
        <v>35</v>
      </c>
      <c r="F38" s="20" t="s">
        <v>79</v>
      </c>
      <c r="G38" s="20" t="s">
        <v>23</v>
      </c>
      <c r="H38" s="20">
        <f t="shared" ca="1" si="1"/>
        <v>70</v>
      </c>
      <c r="I38" s="21">
        <v>18903</v>
      </c>
      <c r="J38" s="20" t="s">
        <v>20</v>
      </c>
      <c r="K38" s="22">
        <v>449</v>
      </c>
      <c r="L38" s="20" t="s">
        <v>80</v>
      </c>
      <c r="M38" s="20">
        <v>50</v>
      </c>
      <c r="N38" s="20">
        <v>30</v>
      </c>
      <c r="O38" s="20">
        <v>72</v>
      </c>
      <c r="P38" s="20">
        <v>41</v>
      </c>
      <c r="Q38" s="20">
        <v>34</v>
      </c>
    </row>
    <row r="39" spans="5:17" x14ac:dyDescent="0.45">
      <c r="E39" s="20">
        <f t="shared" si="0"/>
        <v>36</v>
      </c>
      <c r="F39" s="20" t="s">
        <v>81</v>
      </c>
      <c r="G39" s="20" t="s">
        <v>19</v>
      </c>
      <c r="H39" s="20">
        <f t="shared" ca="1" si="1"/>
        <v>28</v>
      </c>
      <c r="I39" s="21">
        <v>34200</v>
      </c>
      <c r="J39" s="20" t="s">
        <v>26</v>
      </c>
      <c r="K39" s="22">
        <v>336</v>
      </c>
      <c r="L39" s="20" t="s">
        <v>49</v>
      </c>
      <c r="M39" s="20">
        <v>68</v>
      </c>
      <c r="N39" s="20">
        <v>75</v>
      </c>
      <c r="O39" s="20">
        <v>50</v>
      </c>
      <c r="P39" s="20">
        <v>97</v>
      </c>
      <c r="Q39" s="20">
        <v>64</v>
      </c>
    </row>
    <row r="40" spans="5:17" x14ac:dyDescent="0.45">
      <c r="E40" s="20">
        <f t="shared" si="0"/>
        <v>37</v>
      </c>
      <c r="F40" s="20" t="s">
        <v>82</v>
      </c>
      <c r="G40" s="20" t="s">
        <v>23</v>
      </c>
      <c r="H40" s="20">
        <f t="shared" ca="1" si="1"/>
        <v>28</v>
      </c>
      <c r="I40" s="21">
        <v>34169</v>
      </c>
      <c r="J40" s="20" t="s">
        <v>26</v>
      </c>
      <c r="K40" s="22">
        <v>573</v>
      </c>
      <c r="L40" s="20" t="s">
        <v>49</v>
      </c>
      <c r="M40" s="20">
        <v>19</v>
      </c>
      <c r="N40" s="20">
        <v>36</v>
      </c>
      <c r="O40" s="20">
        <v>92</v>
      </c>
      <c r="P40" s="20">
        <v>33</v>
      </c>
      <c r="Q40" s="20">
        <v>32</v>
      </c>
    </row>
    <row r="41" spans="5:17" x14ac:dyDescent="0.45">
      <c r="E41" s="20">
        <f t="shared" si="0"/>
        <v>38</v>
      </c>
      <c r="F41" s="20" t="s">
        <v>83</v>
      </c>
      <c r="G41" s="20" t="s">
        <v>19</v>
      </c>
      <c r="H41" s="20">
        <f t="shared" ca="1" si="1"/>
        <v>68</v>
      </c>
      <c r="I41" s="21">
        <v>19799</v>
      </c>
      <c r="J41" s="20" t="s">
        <v>20</v>
      </c>
      <c r="K41" s="22">
        <v>1018</v>
      </c>
      <c r="L41" s="20" t="s">
        <v>84</v>
      </c>
      <c r="M41" s="20">
        <v>49</v>
      </c>
      <c r="N41" s="20">
        <v>32</v>
      </c>
      <c r="O41" s="20">
        <v>18</v>
      </c>
      <c r="P41" s="20">
        <v>77</v>
      </c>
      <c r="Q41" s="20">
        <v>95</v>
      </c>
    </row>
    <row r="42" spans="5:17" x14ac:dyDescent="0.45">
      <c r="E42" s="20">
        <f t="shared" si="0"/>
        <v>39</v>
      </c>
      <c r="F42" s="20" t="s">
        <v>85</v>
      </c>
      <c r="G42" s="20" t="s">
        <v>19</v>
      </c>
      <c r="H42" s="20">
        <f t="shared" ca="1" si="1"/>
        <v>38</v>
      </c>
      <c r="I42" s="21">
        <v>30604</v>
      </c>
      <c r="J42" s="20" t="s">
        <v>20</v>
      </c>
      <c r="K42" s="22">
        <v>1079</v>
      </c>
      <c r="L42" s="20" t="s">
        <v>68</v>
      </c>
      <c r="M42" s="20">
        <v>19</v>
      </c>
      <c r="N42" s="20">
        <v>76</v>
      </c>
      <c r="O42" s="20">
        <v>74</v>
      </c>
      <c r="P42" s="20">
        <v>84</v>
      </c>
      <c r="Q42" s="20">
        <v>42</v>
      </c>
    </row>
    <row r="43" spans="5:17" x14ac:dyDescent="0.45">
      <c r="E43" s="20">
        <f t="shared" si="0"/>
        <v>40</v>
      </c>
      <c r="F43" s="20" t="s">
        <v>86</v>
      </c>
      <c r="G43" s="20" t="s">
        <v>19</v>
      </c>
      <c r="H43" s="20">
        <f t="shared" ca="1" si="1"/>
        <v>83</v>
      </c>
      <c r="I43" s="21">
        <v>14182</v>
      </c>
      <c r="J43" s="20" t="s">
        <v>20</v>
      </c>
      <c r="K43" s="22">
        <v>591</v>
      </c>
      <c r="L43" s="20" t="s">
        <v>61</v>
      </c>
      <c r="M43" s="20">
        <v>61</v>
      </c>
      <c r="N43" s="20">
        <v>91</v>
      </c>
      <c r="O43" s="20">
        <v>64</v>
      </c>
      <c r="P43" s="20">
        <v>88</v>
      </c>
      <c r="Q43" s="20">
        <v>64</v>
      </c>
    </row>
    <row r="44" spans="5:17" x14ac:dyDescent="0.45">
      <c r="E44" s="20">
        <f t="shared" si="0"/>
        <v>41</v>
      </c>
      <c r="F44" s="20" t="s">
        <v>87</v>
      </c>
      <c r="G44" s="20" t="s">
        <v>19</v>
      </c>
      <c r="H44" s="20">
        <f t="shared" ca="1" si="1"/>
        <v>66</v>
      </c>
      <c r="I44" s="21">
        <v>20529</v>
      </c>
      <c r="J44" s="20" t="s">
        <v>20</v>
      </c>
      <c r="K44" s="22">
        <v>343</v>
      </c>
      <c r="L44" s="20" t="s">
        <v>88</v>
      </c>
      <c r="M44" s="20">
        <v>42</v>
      </c>
      <c r="N44" s="20">
        <v>26</v>
      </c>
      <c r="O44" s="20">
        <v>81</v>
      </c>
      <c r="P44" s="20">
        <v>53</v>
      </c>
      <c r="Q44" s="20">
        <v>18</v>
      </c>
    </row>
    <row r="45" spans="5:17" x14ac:dyDescent="0.45">
      <c r="E45" s="20">
        <f t="shared" si="0"/>
        <v>42</v>
      </c>
      <c r="F45" s="20" t="s">
        <v>89</v>
      </c>
      <c r="G45" s="20" t="s">
        <v>23</v>
      </c>
      <c r="H45" s="20">
        <f t="shared" ca="1" si="1"/>
        <v>76</v>
      </c>
      <c r="I45" s="21">
        <v>16553</v>
      </c>
      <c r="J45" s="20" t="s">
        <v>20</v>
      </c>
      <c r="K45" s="22">
        <v>541</v>
      </c>
      <c r="L45" s="20" t="s">
        <v>63</v>
      </c>
      <c r="M45" s="20">
        <v>53</v>
      </c>
      <c r="N45" s="20">
        <v>91</v>
      </c>
      <c r="O45" s="20">
        <v>50</v>
      </c>
      <c r="P45" s="20">
        <v>43</v>
      </c>
      <c r="Q45" s="20">
        <v>30</v>
      </c>
    </row>
    <row r="46" spans="5:17" x14ac:dyDescent="0.45">
      <c r="E46" s="20">
        <f t="shared" si="0"/>
        <v>43</v>
      </c>
      <c r="F46" s="20" t="s">
        <v>90</v>
      </c>
      <c r="G46" s="20" t="s">
        <v>23</v>
      </c>
      <c r="H46" s="20">
        <f t="shared" ca="1" si="1"/>
        <v>54</v>
      </c>
      <c r="I46" s="21">
        <v>24852</v>
      </c>
      <c r="J46" s="20" t="s">
        <v>20</v>
      </c>
      <c r="K46" s="22">
        <v>1052</v>
      </c>
      <c r="L46" s="20" t="s">
        <v>49</v>
      </c>
      <c r="M46" s="20">
        <v>90</v>
      </c>
      <c r="N46" s="20">
        <v>92</v>
      </c>
      <c r="O46" s="20">
        <v>97</v>
      </c>
      <c r="P46" s="20">
        <v>34</v>
      </c>
      <c r="Q46" s="20">
        <v>60</v>
      </c>
    </row>
    <row r="47" spans="5:17" x14ac:dyDescent="0.45">
      <c r="E47" s="20">
        <f t="shared" si="0"/>
        <v>44</v>
      </c>
      <c r="F47" s="20" t="s">
        <v>91</v>
      </c>
      <c r="G47" s="20" t="s">
        <v>19</v>
      </c>
      <c r="H47" s="20">
        <f t="shared" ca="1" si="1"/>
        <v>86</v>
      </c>
      <c r="I47" s="21">
        <v>13076</v>
      </c>
      <c r="J47" s="20" t="s">
        <v>20</v>
      </c>
      <c r="K47" s="22">
        <v>495</v>
      </c>
      <c r="L47" s="20" t="s">
        <v>40</v>
      </c>
      <c r="M47" s="20">
        <v>37</v>
      </c>
      <c r="N47" s="20">
        <v>28</v>
      </c>
      <c r="O47" s="20">
        <v>42</v>
      </c>
      <c r="P47" s="20">
        <v>54</v>
      </c>
      <c r="Q47" s="20">
        <v>87</v>
      </c>
    </row>
    <row r="48" spans="5:17" x14ac:dyDescent="0.45">
      <c r="E48" s="20">
        <f t="shared" si="0"/>
        <v>45</v>
      </c>
      <c r="F48" s="20" t="s">
        <v>92</v>
      </c>
      <c r="G48" s="20" t="s">
        <v>19</v>
      </c>
      <c r="H48" s="20">
        <f t="shared" ca="1" si="1"/>
        <v>57</v>
      </c>
      <c r="I48" s="21">
        <v>23823</v>
      </c>
      <c r="J48" s="20" t="s">
        <v>20</v>
      </c>
      <c r="K48" s="22">
        <v>302</v>
      </c>
      <c r="L48" s="20" t="s">
        <v>88</v>
      </c>
      <c r="M48" s="20">
        <v>94</v>
      </c>
      <c r="N48" s="20">
        <v>80</v>
      </c>
      <c r="O48" s="20">
        <v>33</v>
      </c>
      <c r="P48" s="20">
        <v>63</v>
      </c>
      <c r="Q48" s="20">
        <v>89</v>
      </c>
    </row>
    <row r="49" spans="5:17" x14ac:dyDescent="0.45">
      <c r="E49" s="20">
        <f t="shared" si="0"/>
        <v>46</v>
      </c>
      <c r="F49" s="20" t="s">
        <v>93</v>
      </c>
      <c r="G49" s="20" t="s">
        <v>23</v>
      </c>
      <c r="H49" s="20">
        <f t="shared" ca="1" si="1"/>
        <v>66</v>
      </c>
      <c r="I49" s="21">
        <v>20352</v>
      </c>
      <c r="J49" s="20" t="s">
        <v>20</v>
      </c>
      <c r="K49" s="22">
        <v>852</v>
      </c>
      <c r="L49" s="20" t="s">
        <v>32</v>
      </c>
      <c r="M49" s="20">
        <v>87</v>
      </c>
      <c r="N49" s="20">
        <v>85</v>
      </c>
      <c r="O49" s="20">
        <v>60</v>
      </c>
      <c r="P49" s="20">
        <v>74</v>
      </c>
      <c r="Q49" s="20">
        <v>51</v>
      </c>
    </row>
    <row r="50" spans="5:17" x14ac:dyDescent="0.45">
      <c r="E50" s="20">
        <f t="shared" si="0"/>
        <v>47</v>
      </c>
      <c r="F50" s="20" t="s">
        <v>94</v>
      </c>
      <c r="G50" s="20" t="s">
        <v>19</v>
      </c>
      <c r="H50" s="20">
        <f t="shared" ca="1" si="1"/>
        <v>40</v>
      </c>
      <c r="I50" s="21">
        <v>29730</v>
      </c>
      <c r="J50" s="20" t="s">
        <v>20</v>
      </c>
      <c r="K50" s="22">
        <v>791</v>
      </c>
      <c r="L50" s="20" t="s">
        <v>38</v>
      </c>
      <c r="M50" s="20">
        <v>35</v>
      </c>
      <c r="N50" s="20">
        <v>96</v>
      </c>
      <c r="O50" s="20">
        <v>87</v>
      </c>
      <c r="P50" s="20">
        <v>70</v>
      </c>
      <c r="Q50" s="20">
        <v>30</v>
      </c>
    </row>
    <row r="51" spans="5:17" x14ac:dyDescent="0.45">
      <c r="E51" s="20">
        <f t="shared" si="0"/>
        <v>48</v>
      </c>
      <c r="F51" s="20" t="s">
        <v>95</v>
      </c>
      <c r="G51" s="20" t="s">
        <v>23</v>
      </c>
      <c r="H51" s="20">
        <f t="shared" ca="1" si="1"/>
        <v>53</v>
      </c>
      <c r="I51" s="21">
        <v>25167</v>
      </c>
      <c r="J51" s="20" t="s">
        <v>20</v>
      </c>
      <c r="K51" s="22">
        <v>486</v>
      </c>
      <c r="L51" s="20" t="s">
        <v>96</v>
      </c>
      <c r="M51" s="20">
        <v>33</v>
      </c>
      <c r="N51" s="20">
        <v>45</v>
      </c>
      <c r="O51" s="20">
        <v>76</v>
      </c>
      <c r="P51" s="20">
        <v>48</v>
      </c>
      <c r="Q51" s="20">
        <v>44</v>
      </c>
    </row>
    <row r="52" spans="5:17" x14ac:dyDescent="0.45">
      <c r="E52" s="20">
        <f t="shared" si="0"/>
        <v>49</v>
      </c>
      <c r="F52" s="20" t="s">
        <v>97</v>
      </c>
      <c r="G52" s="20" t="s">
        <v>23</v>
      </c>
      <c r="H52" s="20">
        <f t="shared" ca="1" si="1"/>
        <v>81</v>
      </c>
      <c r="I52" s="21">
        <v>14975</v>
      </c>
      <c r="J52" s="20" t="s">
        <v>20</v>
      </c>
      <c r="K52" s="22">
        <v>646</v>
      </c>
      <c r="L52" s="20" t="s">
        <v>49</v>
      </c>
      <c r="M52" s="20">
        <v>23</v>
      </c>
      <c r="N52" s="20">
        <v>89</v>
      </c>
      <c r="O52" s="20">
        <v>62</v>
      </c>
      <c r="P52" s="20">
        <v>72</v>
      </c>
      <c r="Q52" s="20">
        <v>51</v>
      </c>
    </row>
    <row r="53" spans="5:17" x14ac:dyDescent="0.45">
      <c r="E53" s="20">
        <f t="shared" si="0"/>
        <v>50</v>
      </c>
      <c r="F53" s="20" t="s">
        <v>98</v>
      </c>
      <c r="G53" s="20" t="s">
        <v>23</v>
      </c>
      <c r="H53" s="20">
        <f t="shared" ca="1" si="1"/>
        <v>63</v>
      </c>
      <c r="I53" s="21">
        <v>21387</v>
      </c>
      <c r="J53" s="20" t="s">
        <v>20</v>
      </c>
      <c r="K53" s="22">
        <v>815</v>
      </c>
      <c r="L53" s="20" t="s">
        <v>99</v>
      </c>
      <c r="M53" s="20">
        <v>48</v>
      </c>
      <c r="N53" s="20">
        <v>31</v>
      </c>
      <c r="O53" s="20">
        <v>22</v>
      </c>
      <c r="P53" s="20">
        <v>80</v>
      </c>
      <c r="Q53" s="20">
        <v>19</v>
      </c>
    </row>
    <row r="54" spans="5:17" x14ac:dyDescent="0.45">
      <c r="E54" s="20">
        <f t="shared" si="0"/>
        <v>51</v>
      </c>
      <c r="F54" s="20" t="s">
        <v>100</v>
      </c>
      <c r="G54" s="20" t="s">
        <v>19</v>
      </c>
      <c r="H54" s="20">
        <f t="shared" ca="1" si="1"/>
        <v>28</v>
      </c>
      <c r="I54" s="21">
        <v>34172</v>
      </c>
      <c r="J54" s="20" t="s">
        <v>26</v>
      </c>
      <c r="K54" s="22">
        <v>935</v>
      </c>
      <c r="L54" s="20" t="s">
        <v>36</v>
      </c>
      <c r="M54" s="20">
        <v>93</v>
      </c>
      <c r="N54" s="20">
        <v>98</v>
      </c>
      <c r="O54" s="20">
        <v>58</v>
      </c>
      <c r="P54" s="20">
        <v>64</v>
      </c>
      <c r="Q54" s="20">
        <v>30</v>
      </c>
    </row>
    <row r="55" spans="5:17" x14ac:dyDescent="0.45">
      <c r="E55" s="20">
        <f t="shared" si="0"/>
        <v>52</v>
      </c>
      <c r="F55" s="20" t="s">
        <v>101</v>
      </c>
      <c r="G55" s="20" t="s">
        <v>23</v>
      </c>
      <c r="H55" s="20">
        <f t="shared" ca="1" si="1"/>
        <v>34</v>
      </c>
      <c r="I55" s="21">
        <v>32012</v>
      </c>
      <c r="J55" s="20" t="s">
        <v>20</v>
      </c>
      <c r="K55" s="22">
        <v>426</v>
      </c>
      <c r="L55" s="20" t="s">
        <v>38</v>
      </c>
      <c r="M55" s="20">
        <v>29</v>
      </c>
      <c r="N55" s="20">
        <v>81</v>
      </c>
      <c r="O55" s="20">
        <v>20</v>
      </c>
      <c r="P55" s="20">
        <v>94</v>
      </c>
      <c r="Q55" s="20">
        <v>63</v>
      </c>
    </row>
    <row r="56" spans="5:17" x14ac:dyDescent="0.45">
      <c r="E56" s="20">
        <f t="shared" si="0"/>
        <v>53</v>
      </c>
      <c r="F56" s="20" t="s">
        <v>102</v>
      </c>
      <c r="G56" s="20" t="s">
        <v>19</v>
      </c>
      <c r="H56" s="20">
        <f t="shared" ca="1" si="1"/>
        <v>47</v>
      </c>
      <c r="I56" s="21">
        <v>27396</v>
      </c>
      <c r="J56" s="20" t="s">
        <v>20</v>
      </c>
      <c r="K56" s="22">
        <v>824</v>
      </c>
      <c r="L56" s="20" t="s">
        <v>40</v>
      </c>
      <c r="M56" s="20">
        <v>27</v>
      </c>
      <c r="N56" s="20">
        <v>99</v>
      </c>
      <c r="O56" s="20">
        <v>76</v>
      </c>
      <c r="P56" s="20">
        <v>69</v>
      </c>
      <c r="Q56" s="20">
        <v>23</v>
      </c>
    </row>
    <row r="57" spans="5:17" x14ac:dyDescent="0.45">
      <c r="E57" s="20">
        <f t="shared" si="0"/>
        <v>54</v>
      </c>
      <c r="F57" s="20" t="s">
        <v>103</v>
      </c>
      <c r="G57" s="20" t="s">
        <v>23</v>
      </c>
      <c r="H57" s="20">
        <f t="shared" ca="1" si="1"/>
        <v>67</v>
      </c>
      <c r="I57" s="21">
        <v>20096</v>
      </c>
      <c r="J57" s="20" t="s">
        <v>20</v>
      </c>
      <c r="K57" s="22">
        <v>378</v>
      </c>
      <c r="L57" s="20" t="s">
        <v>72</v>
      </c>
      <c r="M57" s="20">
        <v>37</v>
      </c>
      <c r="N57" s="20">
        <v>37</v>
      </c>
      <c r="O57" s="20">
        <v>93</v>
      </c>
      <c r="P57" s="20">
        <v>61</v>
      </c>
      <c r="Q57" s="20">
        <v>81</v>
      </c>
    </row>
    <row r="58" spans="5:17" x14ac:dyDescent="0.45">
      <c r="E58" s="20">
        <f t="shared" si="0"/>
        <v>55</v>
      </c>
      <c r="F58" s="20" t="s">
        <v>104</v>
      </c>
      <c r="G58" s="20" t="s">
        <v>23</v>
      </c>
      <c r="H58" s="20">
        <f t="shared" ca="1" si="1"/>
        <v>47</v>
      </c>
      <c r="I58" s="21">
        <v>27436</v>
      </c>
      <c r="J58" s="20" t="s">
        <v>26</v>
      </c>
      <c r="K58" s="22">
        <v>799</v>
      </c>
      <c r="L58" s="20" t="s">
        <v>24</v>
      </c>
      <c r="M58" s="20">
        <v>75</v>
      </c>
      <c r="N58" s="20">
        <v>72</v>
      </c>
      <c r="O58" s="20">
        <v>59</v>
      </c>
      <c r="P58" s="20">
        <v>79</v>
      </c>
      <c r="Q58" s="20">
        <v>28</v>
      </c>
    </row>
    <row r="59" spans="5:17" x14ac:dyDescent="0.45">
      <c r="E59" s="20">
        <f t="shared" si="0"/>
        <v>56</v>
      </c>
      <c r="F59" s="20" t="s">
        <v>105</v>
      </c>
      <c r="G59" s="20" t="s">
        <v>23</v>
      </c>
      <c r="H59" s="20">
        <f t="shared" ca="1" si="1"/>
        <v>74</v>
      </c>
      <c r="I59" s="21">
        <v>17584</v>
      </c>
      <c r="J59" s="20" t="s">
        <v>20</v>
      </c>
      <c r="K59" s="22">
        <v>399</v>
      </c>
      <c r="L59" s="20" t="s">
        <v>78</v>
      </c>
      <c r="M59" s="20">
        <v>55</v>
      </c>
      <c r="N59" s="20">
        <v>62</v>
      </c>
      <c r="O59" s="20">
        <v>35</v>
      </c>
      <c r="P59" s="20">
        <v>37</v>
      </c>
      <c r="Q59" s="20">
        <v>22</v>
      </c>
    </row>
    <row r="60" spans="5:17" x14ac:dyDescent="0.45">
      <c r="E60" s="20">
        <f t="shared" si="0"/>
        <v>57</v>
      </c>
      <c r="F60" s="20" t="s">
        <v>106</v>
      </c>
      <c r="G60" s="20" t="s">
        <v>19</v>
      </c>
      <c r="H60" s="20">
        <f t="shared" ca="1" si="1"/>
        <v>47</v>
      </c>
      <c r="I60" s="21">
        <v>27410</v>
      </c>
      <c r="J60" s="20" t="s">
        <v>20</v>
      </c>
      <c r="K60" s="22">
        <v>735</v>
      </c>
      <c r="L60" s="20" t="s">
        <v>44</v>
      </c>
      <c r="M60" s="20">
        <v>37</v>
      </c>
      <c r="N60" s="20">
        <v>72</v>
      </c>
      <c r="O60" s="20">
        <v>71</v>
      </c>
      <c r="P60" s="20">
        <v>51</v>
      </c>
      <c r="Q60" s="20">
        <v>36</v>
      </c>
    </row>
    <row r="61" spans="5:17" x14ac:dyDescent="0.45">
      <c r="E61" s="20">
        <f t="shared" si="0"/>
        <v>58</v>
      </c>
      <c r="F61" s="20" t="s">
        <v>107</v>
      </c>
      <c r="G61" s="20" t="s">
        <v>19</v>
      </c>
      <c r="H61" s="20">
        <f t="shared" ca="1" si="1"/>
        <v>70</v>
      </c>
      <c r="I61" s="21">
        <v>19016</v>
      </c>
      <c r="J61" s="20" t="s">
        <v>20</v>
      </c>
      <c r="K61" s="22">
        <v>926</v>
      </c>
      <c r="L61" s="20" t="s">
        <v>49</v>
      </c>
      <c r="M61" s="20">
        <v>38</v>
      </c>
      <c r="N61" s="20">
        <v>55</v>
      </c>
      <c r="O61" s="20">
        <v>87</v>
      </c>
      <c r="P61" s="20">
        <v>74</v>
      </c>
      <c r="Q61" s="20">
        <v>59</v>
      </c>
    </row>
    <row r="62" spans="5:17" x14ac:dyDescent="0.45">
      <c r="E62" s="20">
        <f t="shared" si="0"/>
        <v>59</v>
      </c>
      <c r="F62" s="20" t="s">
        <v>108</v>
      </c>
      <c r="G62" s="20" t="s">
        <v>19</v>
      </c>
      <c r="H62" s="20">
        <f t="shared" ca="1" si="1"/>
        <v>83</v>
      </c>
      <c r="I62" s="21">
        <v>14152</v>
      </c>
      <c r="J62" s="20" t="s">
        <v>20</v>
      </c>
      <c r="K62" s="22">
        <v>669</v>
      </c>
      <c r="L62" s="20" t="s">
        <v>109</v>
      </c>
      <c r="M62" s="20">
        <v>42</v>
      </c>
      <c r="N62" s="20">
        <v>46</v>
      </c>
      <c r="O62" s="20">
        <v>30</v>
      </c>
      <c r="P62" s="20">
        <v>37</v>
      </c>
      <c r="Q62" s="20">
        <v>43</v>
      </c>
    </row>
    <row r="63" spans="5:17" x14ac:dyDescent="0.45">
      <c r="E63" s="20">
        <f t="shared" si="0"/>
        <v>60</v>
      </c>
      <c r="F63" s="20" t="s">
        <v>110</v>
      </c>
      <c r="G63" s="20" t="s">
        <v>19</v>
      </c>
      <c r="H63" s="20">
        <f t="shared" ca="1" si="1"/>
        <v>84</v>
      </c>
      <c r="I63" s="21">
        <v>13615</v>
      </c>
      <c r="J63" s="20" t="s">
        <v>20</v>
      </c>
      <c r="K63" s="22">
        <v>848</v>
      </c>
      <c r="L63" s="20" t="s">
        <v>44</v>
      </c>
      <c r="M63" s="20">
        <v>36</v>
      </c>
      <c r="N63" s="20">
        <v>95</v>
      </c>
      <c r="O63" s="20">
        <v>18</v>
      </c>
      <c r="P63" s="20">
        <v>62</v>
      </c>
      <c r="Q63" s="20">
        <v>31</v>
      </c>
    </row>
    <row r="64" spans="5:17" x14ac:dyDescent="0.45">
      <c r="E64" s="20">
        <f t="shared" si="0"/>
        <v>61</v>
      </c>
      <c r="F64" s="20" t="s">
        <v>111</v>
      </c>
      <c r="G64" s="20" t="s">
        <v>23</v>
      </c>
      <c r="H64" s="20">
        <f t="shared" ca="1" si="1"/>
        <v>70</v>
      </c>
      <c r="I64" s="21">
        <v>18836</v>
      </c>
      <c r="J64" s="20" t="s">
        <v>20</v>
      </c>
      <c r="K64" s="22">
        <v>1003</v>
      </c>
      <c r="L64" s="20" t="s">
        <v>21</v>
      </c>
      <c r="M64" s="20">
        <v>58</v>
      </c>
      <c r="N64" s="20">
        <v>78</v>
      </c>
      <c r="O64" s="20">
        <v>37</v>
      </c>
      <c r="P64" s="20">
        <v>49</v>
      </c>
      <c r="Q64" s="20">
        <v>37</v>
      </c>
    </row>
    <row r="65" spans="5:17" x14ac:dyDescent="0.45">
      <c r="E65" s="20">
        <f t="shared" si="0"/>
        <v>62</v>
      </c>
      <c r="F65" s="20" t="s">
        <v>112</v>
      </c>
      <c r="G65" s="20" t="s">
        <v>23</v>
      </c>
      <c r="H65" s="20">
        <f t="shared" ca="1" si="1"/>
        <v>56</v>
      </c>
      <c r="I65" s="21">
        <v>24156</v>
      </c>
      <c r="J65" s="20" t="s">
        <v>20</v>
      </c>
      <c r="K65" s="22">
        <v>579</v>
      </c>
      <c r="L65" s="20" t="s">
        <v>72</v>
      </c>
      <c r="M65" s="20">
        <v>42</v>
      </c>
      <c r="N65" s="20">
        <v>19</v>
      </c>
      <c r="O65" s="20">
        <v>50</v>
      </c>
      <c r="P65" s="20">
        <v>80</v>
      </c>
      <c r="Q65" s="20">
        <v>33</v>
      </c>
    </row>
    <row r="66" spans="5:17" x14ac:dyDescent="0.45">
      <c r="E66" s="20">
        <f t="shared" si="0"/>
        <v>63</v>
      </c>
      <c r="F66" s="20" t="s">
        <v>113</v>
      </c>
      <c r="G66" s="20" t="s">
        <v>23</v>
      </c>
      <c r="H66" s="20">
        <f t="shared" ca="1" si="1"/>
        <v>76</v>
      </c>
      <c r="I66" s="21">
        <v>16864</v>
      </c>
      <c r="J66" s="20" t="s">
        <v>20</v>
      </c>
      <c r="K66" s="22">
        <v>706</v>
      </c>
      <c r="L66" s="20" t="s">
        <v>44</v>
      </c>
      <c r="M66" s="20">
        <v>57</v>
      </c>
      <c r="N66" s="20">
        <v>28</v>
      </c>
      <c r="O66" s="20">
        <v>77</v>
      </c>
      <c r="P66" s="20">
        <v>94</v>
      </c>
      <c r="Q66" s="20">
        <v>54</v>
      </c>
    </row>
    <row r="67" spans="5:17" x14ac:dyDescent="0.45">
      <c r="E67" s="20">
        <f t="shared" si="0"/>
        <v>64</v>
      </c>
      <c r="F67" s="20" t="s">
        <v>114</v>
      </c>
      <c r="G67" s="20" t="s">
        <v>19</v>
      </c>
      <c r="H67" s="20">
        <f t="shared" ca="1" si="1"/>
        <v>51</v>
      </c>
      <c r="I67" s="21">
        <v>25850</v>
      </c>
      <c r="J67" s="20" t="s">
        <v>20</v>
      </c>
      <c r="K67" s="22">
        <v>447</v>
      </c>
      <c r="L67" s="20" t="s">
        <v>115</v>
      </c>
      <c r="M67" s="20">
        <v>85</v>
      </c>
      <c r="N67" s="20">
        <v>40</v>
      </c>
      <c r="O67" s="20">
        <v>89</v>
      </c>
      <c r="P67" s="20">
        <v>55</v>
      </c>
      <c r="Q67" s="20">
        <v>52</v>
      </c>
    </row>
    <row r="68" spans="5:17" x14ac:dyDescent="0.45">
      <c r="E68" s="20">
        <f t="shared" ref="E68:E131" si="2">ROW()-3</f>
        <v>65</v>
      </c>
      <c r="F68" s="20" t="s">
        <v>116</v>
      </c>
      <c r="G68" s="20" t="s">
        <v>23</v>
      </c>
      <c r="H68" s="20">
        <f t="shared" ca="1" si="1"/>
        <v>37</v>
      </c>
      <c r="I68" s="21">
        <v>30990</v>
      </c>
      <c r="J68" s="20" t="s">
        <v>20</v>
      </c>
      <c r="K68" s="22">
        <v>913</v>
      </c>
      <c r="L68" s="20" t="s">
        <v>117</v>
      </c>
      <c r="M68" s="20">
        <v>38</v>
      </c>
      <c r="N68" s="20">
        <v>23</v>
      </c>
      <c r="O68" s="20">
        <v>68</v>
      </c>
      <c r="P68" s="20">
        <v>62</v>
      </c>
      <c r="Q68" s="20">
        <v>56</v>
      </c>
    </row>
    <row r="69" spans="5:17" x14ac:dyDescent="0.45">
      <c r="E69" s="20">
        <f t="shared" si="2"/>
        <v>66</v>
      </c>
      <c r="F69" s="20" t="s">
        <v>118</v>
      </c>
      <c r="G69" s="20" t="s">
        <v>23</v>
      </c>
      <c r="H69" s="20">
        <f t="shared" ref="H69:H132" ca="1" si="3">DATEDIF(I69,TODAY(),"Y")</f>
        <v>61</v>
      </c>
      <c r="I69" s="21">
        <v>22306</v>
      </c>
      <c r="J69" s="20" t="s">
        <v>20</v>
      </c>
      <c r="K69" s="22">
        <v>503</v>
      </c>
      <c r="L69" s="20" t="s">
        <v>99</v>
      </c>
      <c r="M69" s="20">
        <v>64</v>
      </c>
      <c r="N69" s="20">
        <v>36</v>
      </c>
      <c r="O69" s="20">
        <v>86</v>
      </c>
      <c r="P69" s="20">
        <v>32</v>
      </c>
      <c r="Q69" s="20">
        <v>28</v>
      </c>
    </row>
    <row r="70" spans="5:17" x14ac:dyDescent="0.45">
      <c r="E70" s="20">
        <f t="shared" si="2"/>
        <v>67</v>
      </c>
      <c r="F70" s="20" t="s">
        <v>119</v>
      </c>
      <c r="G70" s="20" t="s">
        <v>19</v>
      </c>
      <c r="H70" s="20">
        <f t="shared" ca="1" si="3"/>
        <v>29</v>
      </c>
      <c r="I70" s="21">
        <v>34056</v>
      </c>
      <c r="J70" s="20" t="s">
        <v>26</v>
      </c>
      <c r="K70" s="22">
        <v>591</v>
      </c>
      <c r="L70" s="20" t="s">
        <v>61</v>
      </c>
      <c r="M70" s="20">
        <v>36</v>
      </c>
      <c r="N70" s="20">
        <v>74</v>
      </c>
      <c r="O70" s="20">
        <v>22</v>
      </c>
      <c r="P70" s="20">
        <v>43</v>
      </c>
      <c r="Q70" s="20">
        <v>98</v>
      </c>
    </row>
    <row r="71" spans="5:17" x14ac:dyDescent="0.45">
      <c r="E71" s="20">
        <f t="shared" si="2"/>
        <v>68</v>
      </c>
      <c r="F71" s="20" t="s">
        <v>120</v>
      </c>
      <c r="G71" s="20" t="s">
        <v>19</v>
      </c>
      <c r="H71" s="20">
        <f t="shared" ca="1" si="3"/>
        <v>61</v>
      </c>
      <c r="I71" s="21">
        <v>22117</v>
      </c>
      <c r="J71" s="20" t="s">
        <v>20</v>
      </c>
      <c r="K71" s="22">
        <v>1042</v>
      </c>
      <c r="L71" s="20" t="s">
        <v>63</v>
      </c>
      <c r="M71" s="20">
        <v>87</v>
      </c>
      <c r="N71" s="20">
        <v>80</v>
      </c>
      <c r="O71" s="20">
        <v>23</v>
      </c>
      <c r="P71" s="20">
        <v>74</v>
      </c>
      <c r="Q71" s="20">
        <v>26</v>
      </c>
    </row>
    <row r="72" spans="5:17" x14ac:dyDescent="0.45">
      <c r="E72" s="20">
        <f t="shared" si="2"/>
        <v>69</v>
      </c>
      <c r="F72" s="20" t="s">
        <v>121</v>
      </c>
      <c r="G72" s="20" t="s">
        <v>19</v>
      </c>
      <c r="H72" s="20">
        <f t="shared" ca="1" si="3"/>
        <v>48</v>
      </c>
      <c r="I72" s="21">
        <v>27016</v>
      </c>
      <c r="J72" s="20" t="s">
        <v>20</v>
      </c>
      <c r="K72" s="22">
        <v>729</v>
      </c>
      <c r="L72" s="20" t="s">
        <v>24</v>
      </c>
      <c r="M72" s="20">
        <v>63</v>
      </c>
      <c r="N72" s="20">
        <v>53</v>
      </c>
      <c r="O72" s="20">
        <v>54</v>
      </c>
      <c r="P72" s="20">
        <v>52</v>
      </c>
      <c r="Q72" s="20">
        <v>68</v>
      </c>
    </row>
    <row r="73" spans="5:17" x14ac:dyDescent="0.45">
      <c r="E73" s="20">
        <f t="shared" si="2"/>
        <v>70</v>
      </c>
      <c r="F73" s="20" t="s">
        <v>122</v>
      </c>
      <c r="G73" s="20" t="s">
        <v>19</v>
      </c>
      <c r="H73" s="20">
        <f t="shared" ca="1" si="3"/>
        <v>54</v>
      </c>
      <c r="I73" s="21">
        <v>24818</v>
      </c>
      <c r="J73" s="20" t="s">
        <v>20</v>
      </c>
      <c r="K73" s="22">
        <v>374</v>
      </c>
      <c r="L73" s="20" t="s">
        <v>40</v>
      </c>
      <c r="M73" s="20">
        <v>97</v>
      </c>
      <c r="N73" s="20">
        <v>97</v>
      </c>
      <c r="O73" s="20">
        <v>43</v>
      </c>
      <c r="P73" s="20">
        <v>46</v>
      </c>
      <c r="Q73" s="20">
        <v>76</v>
      </c>
    </row>
    <row r="74" spans="5:17" x14ac:dyDescent="0.45">
      <c r="E74" s="20">
        <f t="shared" si="2"/>
        <v>71</v>
      </c>
      <c r="F74" s="20" t="s">
        <v>123</v>
      </c>
      <c r="G74" s="20" t="s">
        <v>23</v>
      </c>
      <c r="H74" s="20">
        <f t="shared" ca="1" si="3"/>
        <v>59</v>
      </c>
      <c r="I74" s="21">
        <v>22920</v>
      </c>
      <c r="J74" s="20" t="s">
        <v>20</v>
      </c>
      <c r="K74" s="22">
        <v>546</v>
      </c>
      <c r="L74" s="20" t="s">
        <v>24</v>
      </c>
      <c r="M74" s="20">
        <v>48</v>
      </c>
      <c r="N74" s="20">
        <v>60</v>
      </c>
      <c r="O74" s="20">
        <v>69</v>
      </c>
      <c r="P74" s="20">
        <v>68</v>
      </c>
      <c r="Q74" s="20">
        <v>83</v>
      </c>
    </row>
    <row r="75" spans="5:17" x14ac:dyDescent="0.45">
      <c r="E75" s="20">
        <f t="shared" si="2"/>
        <v>72</v>
      </c>
      <c r="F75" s="20" t="s">
        <v>124</v>
      </c>
      <c r="G75" s="20" t="s">
        <v>19</v>
      </c>
      <c r="H75" s="20">
        <f t="shared" ca="1" si="3"/>
        <v>65</v>
      </c>
      <c r="I75" s="21">
        <v>20742</v>
      </c>
      <c r="J75" s="20" t="s">
        <v>20</v>
      </c>
      <c r="K75" s="22">
        <v>858</v>
      </c>
      <c r="L75" s="20" t="s">
        <v>125</v>
      </c>
      <c r="M75" s="20">
        <v>78</v>
      </c>
      <c r="N75" s="20">
        <v>18</v>
      </c>
      <c r="O75" s="20">
        <v>44</v>
      </c>
      <c r="P75" s="20">
        <v>31</v>
      </c>
      <c r="Q75" s="20">
        <v>25</v>
      </c>
    </row>
    <row r="76" spans="5:17" x14ac:dyDescent="0.45">
      <c r="E76" s="20">
        <f t="shared" si="2"/>
        <v>73</v>
      </c>
      <c r="F76" s="20" t="s">
        <v>126</v>
      </c>
      <c r="G76" s="20" t="s">
        <v>23</v>
      </c>
      <c r="H76" s="20">
        <f t="shared" ca="1" si="3"/>
        <v>65</v>
      </c>
      <c r="I76" s="21">
        <v>20650</v>
      </c>
      <c r="J76" s="20" t="s">
        <v>20</v>
      </c>
      <c r="K76" s="22">
        <v>927</v>
      </c>
      <c r="L76" s="20" t="s">
        <v>125</v>
      </c>
      <c r="M76" s="20">
        <v>67</v>
      </c>
      <c r="N76" s="20">
        <v>88</v>
      </c>
      <c r="O76" s="20">
        <v>79</v>
      </c>
      <c r="P76" s="20">
        <v>80</v>
      </c>
      <c r="Q76" s="20">
        <v>64</v>
      </c>
    </row>
    <row r="77" spans="5:17" x14ac:dyDescent="0.45">
      <c r="E77" s="20">
        <f t="shared" si="2"/>
        <v>74</v>
      </c>
      <c r="F77" s="20" t="s">
        <v>127</v>
      </c>
      <c r="G77" s="20" t="s">
        <v>19</v>
      </c>
      <c r="H77" s="20">
        <f t="shared" ca="1" si="3"/>
        <v>85</v>
      </c>
      <c r="I77" s="21">
        <v>13348</v>
      </c>
      <c r="J77" s="20" t="s">
        <v>20</v>
      </c>
      <c r="K77" s="22">
        <v>833</v>
      </c>
      <c r="L77" s="20" t="s">
        <v>49</v>
      </c>
      <c r="M77" s="20">
        <v>19</v>
      </c>
      <c r="N77" s="20">
        <v>18</v>
      </c>
      <c r="O77" s="20">
        <v>72</v>
      </c>
      <c r="P77" s="20">
        <v>79</v>
      </c>
      <c r="Q77" s="20">
        <v>71</v>
      </c>
    </row>
    <row r="78" spans="5:17" x14ac:dyDescent="0.45">
      <c r="E78" s="20">
        <f t="shared" si="2"/>
        <v>75</v>
      </c>
      <c r="F78" s="20" t="s">
        <v>128</v>
      </c>
      <c r="G78" s="20" t="s">
        <v>23</v>
      </c>
      <c r="H78" s="20">
        <f t="shared" ca="1" si="3"/>
        <v>82</v>
      </c>
      <c r="I78" s="21">
        <v>14616</v>
      </c>
      <c r="J78" s="20" t="s">
        <v>20</v>
      </c>
      <c r="K78" s="22">
        <v>340</v>
      </c>
      <c r="L78" s="20" t="s">
        <v>129</v>
      </c>
      <c r="M78" s="20">
        <v>48</v>
      </c>
      <c r="N78" s="20">
        <v>46</v>
      </c>
      <c r="O78" s="20">
        <v>44</v>
      </c>
      <c r="P78" s="20">
        <v>78</v>
      </c>
      <c r="Q78" s="20">
        <v>37</v>
      </c>
    </row>
    <row r="79" spans="5:17" x14ac:dyDescent="0.45">
      <c r="E79" s="20">
        <f t="shared" si="2"/>
        <v>76</v>
      </c>
      <c r="F79" s="20" t="s">
        <v>130</v>
      </c>
      <c r="G79" s="20" t="s">
        <v>23</v>
      </c>
      <c r="H79" s="20">
        <f t="shared" ca="1" si="3"/>
        <v>25</v>
      </c>
      <c r="I79" s="21">
        <v>35231</v>
      </c>
      <c r="J79" s="20" t="s">
        <v>20</v>
      </c>
      <c r="K79" s="22">
        <v>797</v>
      </c>
      <c r="L79" s="20" t="s">
        <v>34</v>
      </c>
      <c r="M79" s="20">
        <v>75</v>
      </c>
      <c r="N79" s="20">
        <v>70</v>
      </c>
      <c r="O79" s="20">
        <v>22</v>
      </c>
      <c r="P79" s="20">
        <v>25</v>
      </c>
      <c r="Q79" s="20">
        <v>32</v>
      </c>
    </row>
    <row r="80" spans="5:17" x14ac:dyDescent="0.45">
      <c r="E80" s="20">
        <f t="shared" si="2"/>
        <v>77</v>
      </c>
      <c r="F80" s="20" t="s">
        <v>131</v>
      </c>
      <c r="G80" s="20" t="s">
        <v>19</v>
      </c>
      <c r="H80" s="20">
        <f t="shared" ca="1" si="3"/>
        <v>56</v>
      </c>
      <c r="I80" s="21">
        <v>24066</v>
      </c>
      <c r="J80" s="20" t="s">
        <v>20</v>
      </c>
      <c r="K80" s="22">
        <v>916</v>
      </c>
      <c r="L80" s="20" t="s">
        <v>132</v>
      </c>
      <c r="M80" s="20">
        <v>68</v>
      </c>
      <c r="N80" s="20">
        <v>35</v>
      </c>
      <c r="O80" s="20">
        <v>91</v>
      </c>
      <c r="P80" s="20">
        <v>83</v>
      </c>
      <c r="Q80" s="20">
        <v>18</v>
      </c>
    </row>
    <row r="81" spans="5:17" x14ac:dyDescent="0.45">
      <c r="E81" s="20">
        <f t="shared" si="2"/>
        <v>78</v>
      </c>
      <c r="F81" s="20" t="s">
        <v>133</v>
      </c>
      <c r="G81" s="20" t="s">
        <v>19</v>
      </c>
      <c r="H81" s="20">
        <f t="shared" ca="1" si="3"/>
        <v>31</v>
      </c>
      <c r="I81" s="21">
        <v>33238</v>
      </c>
      <c r="J81" s="20" t="s">
        <v>20</v>
      </c>
      <c r="K81" s="22">
        <v>984</v>
      </c>
      <c r="L81" s="20" t="s">
        <v>42</v>
      </c>
      <c r="M81" s="20">
        <v>45</v>
      </c>
      <c r="N81" s="20">
        <v>52</v>
      </c>
      <c r="O81" s="20">
        <v>32</v>
      </c>
      <c r="P81" s="20">
        <v>87</v>
      </c>
      <c r="Q81" s="20">
        <v>69</v>
      </c>
    </row>
    <row r="82" spans="5:17" x14ac:dyDescent="0.45">
      <c r="E82" s="20">
        <f t="shared" si="2"/>
        <v>79</v>
      </c>
      <c r="F82" s="20" t="s">
        <v>134</v>
      </c>
      <c r="G82" s="20" t="s">
        <v>23</v>
      </c>
      <c r="H82" s="20">
        <f t="shared" ca="1" si="3"/>
        <v>81</v>
      </c>
      <c r="I82" s="21">
        <v>14718</v>
      </c>
      <c r="J82" s="20" t="s">
        <v>20</v>
      </c>
      <c r="K82" s="22">
        <v>601</v>
      </c>
      <c r="L82" s="20" t="s">
        <v>135</v>
      </c>
      <c r="M82" s="20">
        <v>26</v>
      </c>
      <c r="N82" s="20">
        <v>62</v>
      </c>
      <c r="O82" s="20">
        <v>88</v>
      </c>
      <c r="P82" s="20">
        <v>76</v>
      </c>
      <c r="Q82" s="20">
        <v>88</v>
      </c>
    </row>
    <row r="83" spans="5:17" x14ac:dyDescent="0.45">
      <c r="E83" s="20">
        <f t="shared" si="2"/>
        <v>80</v>
      </c>
      <c r="F83" s="20" t="s">
        <v>136</v>
      </c>
      <c r="G83" s="20" t="s">
        <v>23</v>
      </c>
      <c r="H83" s="20">
        <f t="shared" ca="1" si="3"/>
        <v>57</v>
      </c>
      <c r="I83" s="21">
        <v>23535</v>
      </c>
      <c r="J83" s="20" t="s">
        <v>20</v>
      </c>
      <c r="K83" s="22">
        <v>348</v>
      </c>
      <c r="L83" s="20" t="s">
        <v>137</v>
      </c>
      <c r="M83" s="20">
        <v>96</v>
      </c>
      <c r="N83" s="20">
        <v>42</v>
      </c>
      <c r="O83" s="20">
        <v>50</v>
      </c>
      <c r="P83" s="20">
        <v>96</v>
      </c>
      <c r="Q83" s="20">
        <v>80</v>
      </c>
    </row>
    <row r="84" spans="5:17" x14ac:dyDescent="0.45">
      <c r="E84" s="20">
        <f t="shared" si="2"/>
        <v>81</v>
      </c>
      <c r="F84" s="20" t="s">
        <v>138</v>
      </c>
      <c r="G84" s="20" t="s">
        <v>19</v>
      </c>
      <c r="H84" s="20">
        <f t="shared" ca="1" si="3"/>
        <v>62</v>
      </c>
      <c r="I84" s="21">
        <v>21943</v>
      </c>
      <c r="J84" s="20" t="s">
        <v>20</v>
      </c>
      <c r="K84" s="22">
        <v>790</v>
      </c>
      <c r="L84" s="20" t="s">
        <v>49</v>
      </c>
      <c r="M84" s="20">
        <v>57</v>
      </c>
      <c r="N84" s="20">
        <v>37</v>
      </c>
      <c r="O84" s="20">
        <v>43</v>
      </c>
      <c r="P84" s="20">
        <v>94</v>
      </c>
      <c r="Q84" s="20">
        <v>32</v>
      </c>
    </row>
    <row r="85" spans="5:17" x14ac:dyDescent="0.45">
      <c r="E85" s="20">
        <f t="shared" si="2"/>
        <v>82</v>
      </c>
      <c r="F85" s="20" t="s">
        <v>139</v>
      </c>
      <c r="G85" s="20" t="s">
        <v>23</v>
      </c>
      <c r="H85" s="20">
        <f t="shared" ca="1" si="3"/>
        <v>37</v>
      </c>
      <c r="I85" s="21">
        <v>30802</v>
      </c>
      <c r="J85" s="20" t="s">
        <v>20</v>
      </c>
      <c r="K85" s="22">
        <v>452</v>
      </c>
      <c r="L85" s="20" t="s">
        <v>140</v>
      </c>
      <c r="M85" s="20">
        <v>49</v>
      </c>
      <c r="N85" s="20">
        <v>40</v>
      </c>
      <c r="O85" s="20">
        <v>42</v>
      </c>
      <c r="P85" s="20">
        <v>36</v>
      </c>
      <c r="Q85" s="20">
        <v>94</v>
      </c>
    </row>
    <row r="86" spans="5:17" x14ac:dyDescent="0.45">
      <c r="E86" s="20">
        <f t="shared" si="2"/>
        <v>83</v>
      </c>
      <c r="F86" s="20" t="s">
        <v>141</v>
      </c>
      <c r="G86" s="20" t="s">
        <v>19</v>
      </c>
      <c r="H86" s="20">
        <f t="shared" ca="1" si="3"/>
        <v>35</v>
      </c>
      <c r="I86" s="21">
        <v>31797</v>
      </c>
      <c r="J86" s="20" t="s">
        <v>20</v>
      </c>
      <c r="K86" s="22">
        <v>519</v>
      </c>
      <c r="L86" s="20" t="s">
        <v>44</v>
      </c>
      <c r="M86" s="20">
        <v>39</v>
      </c>
      <c r="N86" s="20">
        <v>88</v>
      </c>
      <c r="O86" s="20">
        <v>43</v>
      </c>
      <c r="P86" s="20">
        <v>78</v>
      </c>
      <c r="Q86" s="20">
        <v>93</v>
      </c>
    </row>
    <row r="87" spans="5:17" x14ac:dyDescent="0.45">
      <c r="E87" s="20">
        <f t="shared" si="2"/>
        <v>84</v>
      </c>
      <c r="F87" s="20" t="s">
        <v>142</v>
      </c>
      <c r="G87" s="20" t="s">
        <v>19</v>
      </c>
      <c r="H87" s="20">
        <f t="shared" ca="1" si="3"/>
        <v>43</v>
      </c>
      <c r="I87" s="21">
        <v>28753</v>
      </c>
      <c r="J87" s="20" t="s">
        <v>20</v>
      </c>
      <c r="K87" s="22">
        <v>410</v>
      </c>
      <c r="L87" s="20" t="s">
        <v>88</v>
      </c>
      <c r="M87" s="20">
        <v>26</v>
      </c>
      <c r="N87" s="20">
        <v>24</v>
      </c>
      <c r="O87" s="20">
        <v>56</v>
      </c>
      <c r="P87" s="20">
        <v>78</v>
      </c>
      <c r="Q87" s="20">
        <v>45</v>
      </c>
    </row>
    <row r="88" spans="5:17" x14ac:dyDescent="0.45">
      <c r="E88" s="20">
        <f t="shared" si="2"/>
        <v>85</v>
      </c>
      <c r="F88" s="20" t="s">
        <v>143</v>
      </c>
      <c r="G88" s="20" t="s">
        <v>19</v>
      </c>
      <c r="H88" s="20">
        <f t="shared" ca="1" si="3"/>
        <v>57</v>
      </c>
      <c r="I88" s="21">
        <v>23650</v>
      </c>
      <c r="J88" s="20" t="s">
        <v>26</v>
      </c>
      <c r="K88" s="22">
        <v>930</v>
      </c>
      <c r="L88" s="20" t="s">
        <v>49</v>
      </c>
      <c r="M88" s="20">
        <v>75</v>
      </c>
      <c r="N88" s="20">
        <v>67</v>
      </c>
      <c r="O88" s="20">
        <v>47</v>
      </c>
      <c r="P88" s="20">
        <v>76</v>
      </c>
      <c r="Q88" s="20">
        <v>48</v>
      </c>
    </row>
    <row r="89" spans="5:17" x14ac:dyDescent="0.45">
      <c r="E89" s="20">
        <f t="shared" si="2"/>
        <v>86</v>
      </c>
      <c r="F89" s="20" t="s">
        <v>144</v>
      </c>
      <c r="G89" s="20" t="s">
        <v>23</v>
      </c>
      <c r="H89" s="20">
        <f t="shared" ca="1" si="3"/>
        <v>46</v>
      </c>
      <c r="I89" s="21">
        <v>27579</v>
      </c>
      <c r="J89" s="20" t="s">
        <v>20</v>
      </c>
      <c r="K89" s="22">
        <v>972</v>
      </c>
      <c r="L89" s="20" t="s">
        <v>24</v>
      </c>
      <c r="M89" s="20">
        <v>89</v>
      </c>
      <c r="N89" s="20">
        <v>25</v>
      </c>
      <c r="O89" s="20">
        <v>76</v>
      </c>
      <c r="P89" s="20">
        <v>67</v>
      </c>
      <c r="Q89" s="20">
        <v>59</v>
      </c>
    </row>
    <row r="90" spans="5:17" x14ac:dyDescent="0.45">
      <c r="E90" s="20">
        <f t="shared" si="2"/>
        <v>87</v>
      </c>
      <c r="F90" s="20" t="s">
        <v>145</v>
      </c>
      <c r="G90" s="20" t="s">
        <v>19</v>
      </c>
      <c r="H90" s="20">
        <f t="shared" ca="1" si="3"/>
        <v>31</v>
      </c>
      <c r="I90" s="21">
        <v>33237</v>
      </c>
      <c r="J90" s="20" t="s">
        <v>26</v>
      </c>
      <c r="K90" s="22">
        <v>602</v>
      </c>
      <c r="L90" s="20" t="s">
        <v>32</v>
      </c>
      <c r="M90" s="20">
        <v>79</v>
      </c>
      <c r="N90" s="20">
        <v>52</v>
      </c>
      <c r="O90" s="20">
        <v>56</v>
      </c>
      <c r="P90" s="20">
        <v>25</v>
      </c>
      <c r="Q90" s="20">
        <v>34</v>
      </c>
    </row>
    <row r="91" spans="5:17" x14ac:dyDescent="0.45">
      <c r="E91" s="20">
        <f t="shared" si="2"/>
        <v>88</v>
      </c>
      <c r="F91" s="20" t="s">
        <v>146</v>
      </c>
      <c r="G91" s="20" t="s">
        <v>19</v>
      </c>
      <c r="H91" s="20">
        <f t="shared" ca="1" si="3"/>
        <v>43</v>
      </c>
      <c r="I91" s="21">
        <v>28801</v>
      </c>
      <c r="J91" s="20" t="s">
        <v>20</v>
      </c>
      <c r="K91" s="22">
        <v>598</v>
      </c>
      <c r="L91" s="20" t="s">
        <v>147</v>
      </c>
      <c r="M91" s="20">
        <v>34</v>
      </c>
      <c r="N91" s="20">
        <v>57</v>
      </c>
      <c r="O91" s="20">
        <v>34</v>
      </c>
      <c r="P91" s="20">
        <v>28</v>
      </c>
      <c r="Q91" s="20">
        <v>64</v>
      </c>
    </row>
    <row r="92" spans="5:17" x14ac:dyDescent="0.45">
      <c r="E92" s="20">
        <f t="shared" si="2"/>
        <v>89</v>
      </c>
      <c r="F92" s="20" t="s">
        <v>148</v>
      </c>
      <c r="G92" s="20" t="s">
        <v>19</v>
      </c>
      <c r="H92" s="20">
        <f t="shared" ca="1" si="3"/>
        <v>36</v>
      </c>
      <c r="I92" s="21">
        <v>31372</v>
      </c>
      <c r="J92" s="20" t="s">
        <v>20</v>
      </c>
      <c r="K92" s="22">
        <v>558</v>
      </c>
      <c r="L92" s="20" t="s">
        <v>36</v>
      </c>
      <c r="M92" s="20">
        <v>42</v>
      </c>
      <c r="N92" s="20">
        <v>76</v>
      </c>
      <c r="O92" s="20">
        <v>97</v>
      </c>
      <c r="P92" s="20">
        <v>93</v>
      </c>
      <c r="Q92" s="20">
        <v>65</v>
      </c>
    </row>
    <row r="93" spans="5:17" x14ac:dyDescent="0.45">
      <c r="E93" s="20">
        <f t="shared" si="2"/>
        <v>90</v>
      </c>
      <c r="F93" s="20" t="s">
        <v>149</v>
      </c>
      <c r="G93" s="20" t="s">
        <v>19</v>
      </c>
      <c r="H93" s="20">
        <f t="shared" ca="1" si="3"/>
        <v>39</v>
      </c>
      <c r="I93" s="21">
        <v>30343</v>
      </c>
      <c r="J93" s="20" t="s">
        <v>26</v>
      </c>
      <c r="K93" s="22">
        <v>434</v>
      </c>
      <c r="L93" s="20" t="s">
        <v>21</v>
      </c>
      <c r="M93" s="20">
        <v>19</v>
      </c>
      <c r="N93" s="20">
        <v>62</v>
      </c>
      <c r="O93" s="20">
        <v>98</v>
      </c>
      <c r="P93" s="20">
        <v>77</v>
      </c>
      <c r="Q93" s="20">
        <v>82</v>
      </c>
    </row>
    <row r="94" spans="5:17" x14ac:dyDescent="0.45">
      <c r="E94" s="20">
        <f t="shared" si="2"/>
        <v>91</v>
      </c>
      <c r="F94" s="20" t="s">
        <v>150</v>
      </c>
      <c r="G94" s="20" t="s">
        <v>19</v>
      </c>
      <c r="H94" s="20">
        <f t="shared" ca="1" si="3"/>
        <v>59</v>
      </c>
      <c r="I94" s="21">
        <v>23105</v>
      </c>
      <c r="J94" s="20" t="s">
        <v>20</v>
      </c>
      <c r="K94" s="22">
        <v>331</v>
      </c>
      <c r="L94" s="20" t="s">
        <v>63</v>
      </c>
      <c r="M94" s="20">
        <v>100</v>
      </c>
      <c r="N94" s="20">
        <v>93</v>
      </c>
      <c r="O94" s="20">
        <v>88</v>
      </c>
      <c r="P94" s="20">
        <v>53</v>
      </c>
      <c r="Q94" s="20">
        <v>80</v>
      </c>
    </row>
    <row r="95" spans="5:17" x14ac:dyDescent="0.45">
      <c r="E95" s="20">
        <f t="shared" si="2"/>
        <v>92</v>
      </c>
      <c r="F95" s="20" t="s">
        <v>151</v>
      </c>
      <c r="G95" s="20" t="s">
        <v>19</v>
      </c>
      <c r="H95" s="20">
        <f t="shared" ca="1" si="3"/>
        <v>69</v>
      </c>
      <c r="I95" s="21">
        <v>19100</v>
      </c>
      <c r="J95" s="20" t="s">
        <v>20</v>
      </c>
      <c r="K95" s="22">
        <v>507</v>
      </c>
      <c r="L95" s="20" t="s">
        <v>147</v>
      </c>
      <c r="M95" s="20">
        <v>21</v>
      </c>
      <c r="N95" s="20">
        <v>75</v>
      </c>
      <c r="O95" s="20">
        <v>44</v>
      </c>
      <c r="P95" s="20">
        <v>63</v>
      </c>
      <c r="Q95" s="20">
        <v>82</v>
      </c>
    </row>
    <row r="96" spans="5:17" x14ac:dyDescent="0.45">
      <c r="E96" s="20">
        <f t="shared" si="2"/>
        <v>93</v>
      </c>
      <c r="F96" s="20" t="s">
        <v>152</v>
      </c>
      <c r="G96" s="20" t="s">
        <v>19</v>
      </c>
      <c r="H96" s="20">
        <f t="shared" ca="1" si="3"/>
        <v>76</v>
      </c>
      <c r="I96" s="21">
        <v>16856</v>
      </c>
      <c r="J96" s="20" t="s">
        <v>20</v>
      </c>
      <c r="K96" s="22">
        <v>813</v>
      </c>
      <c r="L96" s="20" t="s">
        <v>44</v>
      </c>
      <c r="M96" s="20">
        <v>90</v>
      </c>
      <c r="N96" s="20">
        <v>74</v>
      </c>
      <c r="O96" s="20">
        <v>61</v>
      </c>
      <c r="P96" s="20">
        <v>86</v>
      </c>
      <c r="Q96" s="20">
        <v>27</v>
      </c>
    </row>
    <row r="97" spans="5:17" x14ac:dyDescent="0.45">
      <c r="E97" s="20">
        <f t="shared" si="2"/>
        <v>94</v>
      </c>
      <c r="F97" s="20" t="s">
        <v>153</v>
      </c>
      <c r="G97" s="20" t="s">
        <v>19</v>
      </c>
      <c r="H97" s="20">
        <f t="shared" ca="1" si="3"/>
        <v>31</v>
      </c>
      <c r="I97" s="21">
        <v>33090</v>
      </c>
      <c r="J97" s="20" t="s">
        <v>26</v>
      </c>
      <c r="K97" s="22">
        <v>669</v>
      </c>
      <c r="L97" s="20" t="s">
        <v>88</v>
      </c>
      <c r="M97" s="20">
        <v>54</v>
      </c>
      <c r="N97" s="20">
        <v>93</v>
      </c>
      <c r="O97" s="20">
        <v>51</v>
      </c>
      <c r="P97" s="20">
        <v>67</v>
      </c>
      <c r="Q97" s="20">
        <v>73</v>
      </c>
    </row>
    <row r="98" spans="5:17" x14ac:dyDescent="0.45">
      <c r="E98" s="20">
        <f t="shared" si="2"/>
        <v>95</v>
      </c>
      <c r="F98" s="20" t="s">
        <v>154</v>
      </c>
      <c r="G98" s="20" t="s">
        <v>19</v>
      </c>
      <c r="H98" s="20">
        <f t="shared" ca="1" si="3"/>
        <v>80</v>
      </c>
      <c r="I98" s="21">
        <v>15278</v>
      </c>
      <c r="J98" s="20" t="s">
        <v>20</v>
      </c>
      <c r="K98" s="22">
        <v>752</v>
      </c>
      <c r="L98" s="20" t="s">
        <v>155</v>
      </c>
      <c r="M98" s="20">
        <v>37</v>
      </c>
      <c r="N98" s="20">
        <v>33</v>
      </c>
      <c r="O98" s="20">
        <v>38</v>
      </c>
      <c r="P98" s="20">
        <v>73</v>
      </c>
      <c r="Q98" s="20">
        <v>20</v>
      </c>
    </row>
    <row r="99" spans="5:17" x14ac:dyDescent="0.45">
      <c r="E99" s="20">
        <f t="shared" si="2"/>
        <v>96</v>
      </c>
      <c r="F99" s="20" t="s">
        <v>156</v>
      </c>
      <c r="G99" s="20" t="s">
        <v>19</v>
      </c>
      <c r="H99" s="20">
        <f t="shared" ca="1" si="3"/>
        <v>55</v>
      </c>
      <c r="I99" s="21">
        <v>24531</v>
      </c>
      <c r="J99" s="20" t="s">
        <v>20</v>
      </c>
      <c r="K99" s="22">
        <v>417</v>
      </c>
      <c r="L99" s="20" t="s">
        <v>99</v>
      </c>
      <c r="M99" s="20">
        <v>92</v>
      </c>
      <c r="N99" s="20">
        <v>25</v>
      </c>
      <c r="O99" s="20">
        <v>82</v>
      </c>
      <c r="P99" s="20">
        <v>24</v>
      </c>
      <c r="Q99" s="20">
        <v>52</v>
      </c>
    </row>
    <row r="100" spans="5:17" x14ac:dyDescent="0.45">
      <c r="E100" s="20">
        <f t="shared" si="2"/>
        <v>97</v>
      </c>
      <c r="F100" s="20" t="s">
        <v>157</v>
      </c>
      <c r="G100" s="20" t="s">
        <v>19</v>
      </c>
      <c r="H100" s="20">
        <f t="shared" ca="1" si="3"/>
        <v>48</v>
      </c>
      <c r="I100" s="21">
        <v>27032</v>
      </c>
      <c r="J100" s="20" t="s">
        <v>20</v>
      </c>
      <c r="K100" s="22">
        <v>779</v>
      </c>
      <c r="L100" s="20" t="s">
        <v>117</v>
      </c>
      <c r="M100" s="20">
        <v>86</v>
      </c>
      <c r="N100" s="20">
        <v>53</v>
      </c>
      <c r="O100" s="20">
        <v>70</v>
      </c>
      <c r="P100" s="20">
        <v>73</v>
      </c>
      <c r="Q100" s="20">
        <v>57</v>
      </c>
    </row>
    <row r="101" spans="5:17" x14ac:dyDescent="0.45">
      <c r="E101" s="20">
        <f t="shared" si="2"/>
        <v>98</v>
      </c>
      <c r="F101" s="20" t="s">
        <v>158</v>
      </c>
      <c r="G101" s="20" t="s">
        <v>19</v>
      </c>
      <c r="H101" s="20">
        <f t="shared" ca="1" si="3"/>
        <v>77</v>
      </c>
      <c r="I101" s="21">
        <v>16272</v>
      </c>
      <c r="J101" s="20" t="s">
        <v>20</v>
      </c>
      <c r="K101" s="22">
        <v>566</v>
      </c>
      <c r="L101" s="20" t="s">
        <v>137</v>
      </c>
      <c r="M101" s="20">
        <v>81</v>
      </c>
      <c r="N101" s="20">
        <v>83</v>
      </c>
      <c r="O101" s="20">
        <v>65</v>
      </c>
      <c r="P101" s="20">
        <v>45</v>
      </c>
      <c r="Q101" s="20">
        <v>37</v>
      </c>
    </row>
    <row r="102" spans="5:17" x14ac:dyDescent="0.45">
      <c r="E102" s="20">
        <f t="shared" si="2"/>
        <v>99</v>
      </c>
      <c r="F102" s="20" t="s">
        <v>159</v>
      </c>
      <c r="G102" s="20" t="s">
        <v>23</v>
      </c>
      <c r="H102" s="20">
        <f t="shared" ca="1" si="3"/>
        <v>62</v>
      </c>
      <c r="I102" s="21">
        <v>21716</v>
      </c>
      <c r="J102" s="20" t="s">
        <v>20</v>
      </c>
      <c r="K102" s="22">
        <v>1071</v>
      </c>
      <c r="L102" s="20" t="s">
        <v>72</v>
      </c>
      <c r="M102" s="20">
        <v>81</v>
      </c>
      <c r="N102" s="20">
        <v>68</v>
      </c>
      <c r="O102" s="20">
        <v>30</v>
      </c>
      <c r="P102" s="20">
        <v>41</v>
      </c>
      <c r="Q102" s="20">
        <v>83</v>
      </c>
    </row>
    <row r="103" spans="5:17" x14ac:dyDescent="0.45">
      <c r="E103" s="20">
        <f t="shared" si="2"/>
        <v>100</v>
      </c>
      <c r="F103" s="20" t="s">
        <v>160</v>
      </c>
      <c r="G103" s="20" t="s">
        <v>19</v>
      </c>
      <c r="H103" s="20">
        <f t="shared" ca="1" si="3"/>
        <v>41</v>
      </c>
      <c r="I103" s="21">
        <v>29477</v>
      </c>
      <c r="J103" s="20" t="s">
        <v>20</v>
      </c>
      <c r="K103" s="22">
        <v>535</v>
      </c>
      <c r="L103" s="20" t="s">
        <v>44</v>
      </c>
      <c r="M103" s="20">
        <v>60</v>
      </c>
      <c r="N103" s="20">
        <v>75</v>
      </c>
      <c r="O103" s="20">
        <v>46</v>
      </c>
      <c r="P103" s="20">
        <v>76</v>
      </c>
      <c r="Q103" s="20">
        <v>42</v>
      </c>
    </row>
    <row r="104" spans="5:17" x14ac:dyDescent="0.45">
      <c r="E104" s="20">
        <f t="shared" si="2"/>
        <v>101</v>
      </c>
      <c r="F104" s="20" t="s">
        <v>161</v>
      </c>
      <c r="G104" s="20" t="s">
        <v>23</v>
      </c>
      <c r="H104" s="20">
        <f t="shared" ca="1" si="3"/>
        <v>76</v>
      </c>
      <c r="I104" s="21">
        <v>16551</v>
      </c>
      <c r="J104" s="20" t="s">
        <v>20</v>
      </c>
      <c r="K104" s="22">
        <v>946</v>
      </c>
      <c r="L104" s="20" t="s">
        <v>46</v>
      </c>
      <c r="M104" s="20">
        <v>59</v>
      </c>
      <c r="N104" s="20">
        <v>59</v>
      </c>
      <c r="O104" s="20">
        <v>39</v>
      </c>
      <c r="P104" s="20">
        <v>78</v>
      </c>
      <c r="Q104" s="20">
        <v>38</v>
      </c>
    </row>
    <row r="105" spans="5:17" x14ac:dyDescent="0.45">
      <c r="E105" s="20">
        <f t="shared" si="2"/>
        <v>102</v>
      </c>
      <c r="F105" s="20" t="s">
        <v>162</v>
      </c>
      <c r="G105" s="20" t="s">
        <v>19</v>
      </c>
      <c r="H105" s="20">
        <f t="shared" ca="1" si="3"/>
        <v>75</v>
      </c>
      <c r="I105" s="21">
        <v>17148</v>
      </c>
      <c r="J105" s="20" t="s">
        <v>20</v>
      </c>
      <c r="K105" s="22">
        <v>309</v>
      </c>
      <c r="L105" s="20" t="s">
        <v>36</v>
      </c>
      <c r="M105" s="20">
        <v>95</v>
      </c>
      <c r="N105" s="20">
        <v>35</v>
      </c>
      <c r="O105" s="20">
        <v>79</v>
      </c>
      <c r="P105" s="20">
        <v>43</v>
      </c>
      <c r="Q105" s="20">
        <v>77</v>
      </c>
    </row>
    <row r="106" spans="5:17" x14ac:dyDescent="0.45">
      <c r="E106" s="20">
        <f t="shared" si="2"/>
        <v>103</v>
      </c>
      <c r="F106" s="20" t="s">
        <v>163</v>
      </c>
      <c r="G106" s="20" t="s">
        <v>19</v>
      </c>
      <c r="H106" s="20">
        <f t="shared" ca="1" si="3"/>
        <v>54</v>
      </c>
      <c r="I106" s="21">
        <v>24686</v>
      </c>
      <c r="J106" s="20" t="s">
        <v>20</v>
      </c>
      <c r="K106" s="22">
        <v>957</v>
      </c>
      <c r="L106" s="20" t="s">
        <v>84</v>
      </c>
      <c r="M106" s="20">
        <v>94</v>
      </c>
      <c r="N106" s="20">
        <v>24</v>
      </c>
      <c r="O106" s="20">
        <v>22</v>
      </c>
      <c r="P106" s="20">
        <v>41</v>
      </c>
      <c r="Q106" s="20">
        <v>52</v>
      </c>
    </row>
    <row r="107" spans="5:17" x14ac:dyDescent="0.45">
      <c r="E107" s="20">
        <f t="shared" si="2"/>
        <v>104</v>
      </c>
      <c r="F107" s="20" t="s">
        <v>164</v>
      </c>
      <c r="G107" s="20" t="s">
        <v>19</v>
      </c>
      <c r="H107" s="20">
        <f t="shared" ca="1" si="3"/>
        <v>71</v>
      </c>
      <c r="I107" s="21">
        <v>18483</v>
      </c>
      <c r="J107" s="20" t="s">
        <v>20</v>
      </c>
      <c r="K107" s="22">
        <v>1071</v>
      </c>
      <c r="L107" s="20" t="s">
        <v>36</v>
      </c>
      <c r="M107" s="20">
        <v>96</v>
      </c>
      <c r="N107" s="20">
        <v>77</v>
      </c>
      <c r="O107" s="20">
        <v>67</v>
      </c>
      <c r="P107" s="20">
        <v>57</v>
      </c>
      <c r="Q107" s="20">
        <v>70</v>
      </c>
    </row>
    <row r="108" spans="5:17" x14ac:dyDescent="0.45">
      <c r="E108" s="20">
        <f t="shared" si="2"/>
        <v>105</v>
      </c>
      <c r="F108" s="20" t="s">
        <v>165</v>
      </c>
      <c r="G108" s="20" t="s">
        <v>19</v>
      </c>
      <c r="H108" s="20">
        <f t="shared" ca="1" si="3"/>
        <v>45</v>
      </c>
      <c r="I108" s="21">
        <v>28169</v>
      </c>
      <c r="J108" s="20" t="s">
        <v>20</v>
      </c>
      <c r="K108" s="22">
        <v>779</v>
      </c>
      <c r="L108" s="20" t="s">
        <v>46</v>
      </c>
      <c r="M108" s="20">
        <v>59</v>
      </c>
      <c r="N108" s="20">
        <v>38</v>
      </c>
      <c r="O108" s="20">
        <v>92</v>
      </c>
      <c r="P108" s="20">
        <v>73</v>
      </c>
      <c r="Q108" s="20">
        <v>31</v>
      </c>
    </row>
    <row r="109" spans="5:17" x14ac:dyDescent="0.45">
      <c r="E109" s="20">
        <f t="shared" si="2"/>
        <v>106</v>
      </c>
      <c r="F109" s="20" t="s">
        <v>166</v>
      </c>
      <c r="G109" s="20" t="s">
        <v>19</v>
      </c>
      <c r="H109" s="20">
        <f t="shared" ca="1" si="3"/>
        <v>72</v>
      </c>
      <c r="I109" s="21">
        <v>18009</v>
      </c>
      <c r="J109" s="20" t="s">
        <v>20</v>
      </c>
      <c r="K109" s="22">
        <v>338</v>
      </c>
      <c r="L109" s="20" t="s">
        <v>65</v>
      </c>
      <c r="M109" s="20">
        <v>96</v>
      </c>
      <c r="N109" s="20">
        <v>38</v>
      </c>
      <c r="O109" s="20">
        <v>87</v>
      </c>
      <c r="P109" s="20">
        <v>96</v>
      </c>
      <c r="Q109" s="20">
        <v>47</v>
      </c>
    </row>
    <row r="110" spans="5:17" x14ac:dyDescent="0.45">
      <c r="E110" s="20">
        <f t="shared" si="2"/>
        <v>107</v>
      </c>
      <c r="F110" s="20" t="s">
        <v>167</v>
      </c>
      <c r="G110" s="20" t="s">
        <v>19</v>
      </c>
      <c r="H110" s="20">
        <f t="shared" ca="1" si="3"/>
        <v>50</v>
      </c>
      <c r="I110" s="21">
        <v>26204</v>
      </c>
      <c r="J110" s="20" t="s">
        <v>26</v>
      </c>
      <c r="K110" s="22">
        <v>933</v>
      </c>
      <c r="L110" s="20" t="s">
        <v>125</v>
      </c>
      <c r="M110" s="20">
        <v>64</v>
      </c>
      <c r="N110" s="20">
        <v>29</v>
      </c>
      <c r="O110" s="20">
        <v>32</v>
      </c>
      <c r="P110" s="20">
        <v>47</v>
      </c>
      <c r="Q110" s="20">
        <v>86</v>
      </c>
    </row>
    <row r="111" spans="5:17" x14ac:dyDescent="0.45">
      <c r="E111" s="20">
        <f t="shared" si="2"/>
        <v>108</v>
      </c>
      <c r="F111" s="20" t="s">
        <v>168</v>
      </c>
      <c r="G111" s="20" t="s">
        <v>23</v>
      </c>
      <c r="H111" s="20">
        <f t="shared" ca="1" si="3"/>
        <v>69</v>
      </c>
      <c r="I111" s="21">
        <v>19154</v>
      </c>
      <c r="J111" s="20" t="s">
        <v>20</v>
      </c>
      <c r="K111" s="22">
        <v>706</v>
      </c>
      <c r="L111" s="20" t="s">
        <v>49</v>
      </c>
      <c r="M111" s="20">
        <v>43</v>
      </c>
      <c r="N111" s="20">
        <v>29</v>
      </c>
      <c r="O111" s="20">
        <v>28</v>
      </c>
      <c r="P111" s="20">
        <v>47</v>
      </c>
      <c r="Q111" s="20">
        <v>51</v>
      </c>
    </row>
    <row r="112" spans="5:17" x14ac:dyDescent="0.45">
      <c r="E112" s="20">
        <f t="shared" si="2"/>
        <v>109</v>
      </c>
      <c r="F112" s="20" t="s">
        <v>169</v>
      </c>
      <c r="G112" s="20" t="s">
        <v>23</v>
      </c>
      <c r="H112" s="20">
        <f t="shared" ca="1" si="3"/>
        <v>84</v>
      </c>
      <c r="I112" s="21">
        <v>13744</v>
      </c>
      <c r="J112" s="20" t="s">
        <v>20</v>
      </c>
      <c r="K112" s="22">
        <v>972</v>
      </c>
      <c r="L112" s="20" t="s">
        <v>117</v>
      </c>
      <c r="M112" s="20">
        <v>93</v>
      </c>
      <c r="N112" s="20">
        <v>39</v>
      </c>
      <c r="O112" s="20">
        <v>65</v>
      </c>
      <c r="P112" s="20">
        <v>51</v>
      </c>
      <c r="Q112" s="20">
        <v>100</v>
      </c>
    </row>
    <row r="113" spans="5:17" x14ac:dyDescent="0.45">
      <c r="E113" s="20">
        <f t="shared" si="2"/>
        <v>110</v>
      </c>
      <c r="F113" s="20" t="s">
        <v>170</v>
      </c>
      <c r="G113" s="20" t="s">
        <v>19</v>
      </c>
      <c r="H113" s="20">
        <f t="shared" ca="1" si="3"/>
        <v>56</v>
      </c>
      <c r="I113" s="21">
        <v>23932</v>
      </c>
      <c r="J113" s="20" t="s">
        <v>20</v>
      </c>
      <c r="K113" s="22">
        <v>719</v>
      </c>
      <c r="L113" s="20" t="s">
        <v>24</v>
      </c>
      <c r="M113" s="20">
        <v>39</v>
      </c>
      <c r="N113" s="20">
        <v>35</v>
      </c>
      <c r="O113" s="20">
        <v>87</v>
      </c>
      <c r="P113" s="20">
        <v>68</v>
      </c>
      <c r="Q113" s="20">
        <v>72</v>
      </c>
    </row>
    <row r="114" spans="5:17" x14ac:dyDescent="0.45">
      <c r="E114" s="20">
        <f t="shared" si="2"/>
        <v>111</v>
      </c>
      <c r="F114" s="20" t="s">
        <v>171</v>
      </c>
      <c r="G114" s="20" t="s">
        <v>19</v>
      </c>
      <c r="H114" s="20">
        <f t="shared" ca="1" si="3"/>
        <v>44</v>
      </c>
      <c r="I114" s="21">
        <v>28435</v>
      </c>
      <c r="J114" s="20" t="s">
        <v>20</v>
      </c>
      <c r="K114" s="22">
        <v>732</v>
      </c>
      <c r="L114" s="20" t="s">
        <v>21</v>
      </c>
      <c r="M114" s="20">
        <v>53</v>
      </c>
      <c r="N114" s="20">
        <v>61</v>
      </c>
      <c r="O114" s="20">
        <v>42</v>
      </c>
      <c r="P114" s="20">
        <v>40</v>
      </c>
      <c r="Q114" s="20">
        <v>43</v>
      </c>
    </row>
    <row r="115" spans="5:17" x14ac:dyDescent="0.45">
      <c r="E115" s="20">
        <f t="shared" si="2"/>
        <v>112</v>
      </c>
      <c r="F115" s="20" t="s">
        <v>172</v>
      </c>
      <c r="G115" s="20" t="s">
        <v>23</v>
      </c>
      <c r="H115" s="20">
        <f t="shared" ca="1" si="3"/>
        <v>43</v>
      </c>
      <c r="I115" s="21">
        <v>28692</v>
      </c>
      <c r="J115" s="20" t="s">
        <v>20</v>
      </c>
      <c r="K115" s="22">
        <v>343</v>
      </c>
      <c r="L115" s="20" t="s">
        <v>36</v>
      </c>
      <c r="M115" s="20">
        <v>38</v>
      </c>
      <c r="N115" s="20">
        <v>63</v>
      </c>
      <c r="O115" s="20">
        <v>89</v>
      </c>
      <c r="P115" s="20">
        <v>37</v>
      </c>
      <c r="Q115" s="20">
        <v>37</v>
      </c>
    </row>
    <row r="116" spans="5:17" x14ac:dyDescent="0.45">
      <c r="E116" s="20">
        <f t="shared" si="2"/>
        <v>113</v>
      </c>
      <c r="F116" s="20" t="s">
        <v>173</v>
      </c>
      <c r="G116" s="20" t="s">
        <v>19</v>
      </c>
      <c r="H116" s="20">
        <f t="shared" ca="1" si="3"/>
        <v>65</v>
      </c>
      <c r="I116" s="21">
        <v>20865</v>
      </c>
      <c r="J116" s="20" t="s">
        <v>20</v>
      </c>
      <c r="K116" s="22">
        <v>855</v>
      </c>
      <c r="L116" s="20" t="s">
        <v>21</v>
      </c>
      <c r="M116" s="20">
        <v>66</v>
      </c>
      <c r="N116" s="20">
        <v>68</v>
      </c>
      <c r="O116" s="20">
        <v>46</v>
      </c>
      <c r="P116" s="20">
        <v>77</v>
      </c>
      <c r="Q116" s="20">
        <v>45</v>
      </c>
    </row>
    <row r="117" spans="5:17" x14ac:dyDescent="0.45">
      <c r="E117" s="20">
        <f t="shared" si="2"/>
        <v>114</v>
      </c>
      <c r="F117" s="20" t="s">
        <v>174</v>
      </c>
      <c r="G117" s="20" t="s">
        <v>23</v>
      </c>
      <c r="H117" s="20">
        <f t="shared" ca="1" si="3"/>
        <v>30</v>
      </c>
      <c r="I117" s="21">
        <v>33535</v>
      </c>
      <c r="J117" s="20" t="s">
        <v>20</v>
      </c>
      <c r="K117" s="22">
        <v>785</v>
      </c>
      <c r="L117" s="20" t="s">
        <v>40</v>
      </c>
      <c r="M117" s="20">
        <v>48</v>
      </c>
      <c r="N117" s="20">
        <v>44</v>
      </c>
      <c r="O117" s="20">
        <v>49</v>
      </c>
      <c r="P117" s="20">
        <v>91</v>
      </c>
      <c r="Q117" s="20">
        <v>38</v>
      </c>
    </row>
    <row r="118" spans="5:17" x14ac:dyDescent="0.45">
      <c r="E118" s="20">
        <f t="shared" si="2"/>
        <v>115</v>
      </c>
      <c r="F118" s="20" t="s">
        <v>175</v>
      </c>
      <c r="G118" s="20" t="s">
        <v>23</v>
      </c>
      <c r="H118" s="20">
        <f t="shared" ca="1" si="3"/>
        <v>78</v>
      </c>
      <c r="I118" s="21">
        <v>15887</v>
      </c>
      <c r="J118" s="20" t="s">
        <v>20</v>
      </c>
      <c r="K118" s="22">
        <v>552</v>
      </c>
      <c r="L118" s="20" t="s">
        <v>135</v>
      </c>
      <c r="M118" s="20">
        <v>18</v>
      </c>
      <c r="N118" s="20">
        <v>77</v>
      </c>
      <c r="O118" s="20">
        <v>67</v>
      </c>
      <c r="P118" s="20">
        <v>95</v>
      </c>
      <c r="Q118" s="20">
        <v>47</v>
      </c>
    </row>
    <row r="119" spans="5:17" x14ac:dyDescent="0.45">
      <c r="E119" s="20">
        <f t="shared" si="2"/>
        <v>116</v>
      </c>
      <c r="F119" s="20" t="s">
        <v>176</v>
      </c>
      <c r="G119" s="20" t="s">
        <v>19</v>
      </c>
      <c r="H119" s="20">
        <f t="shared" ca="1" si="3"/>
        <v>34</v>
      </c>
      <c r="I119" s="21">
        <v>32090</v>
      </c>
      <c r="J119" s="20" t="s">
        <v>20</v>
      </c>
      <c r="K119" s="22">
        <v>472</v>
      </c>
      <c r="L119" s="20" t="s">
        <v>21</v>
      </c>
      <c r="M119" s="20">
        <v>86</v>
      </c>
      <c r="N119" s="20">
        <v>68</v>
      </c>
      <c r="O119" s="20">
        <v>98</v>
      </c>
      <c r="P119" s="20">
        <v>89</v>
      </c>
      <c r="Q119" s="20">
        <v>23</v>
      </c>
    </row>
    <row r="120" spans="5:17" x14ac:dyDescent="0.45">
      <c r="E120" s="20">
        <f t="shared" si="2"/>
        <v>117</v>
      </c>
      <c r="F120" s="20" t="s">
        <v>177</v>
      </c>
      <c r="G120" s="20" t="s">
        <v>19</v>
      </c>
      <c r="H120" s="20">
        <f t="shared" ca="1" si="3"/>
        <v>83</v>
      </c>
      <c r="I120" s="21">
        <v>14031</v>
      </c>
      <c r="J120" s="20" t="s">
        <v>20</v>
      </c>
      <c r="K120" s="22">
        <v>464</v>
      </c>
      <c r="L120" s="20" t="s">
        <v>117</v>
      </c>
      <c r="M120" s="20">
        <v>93</v>
      </c>
      <c r="N120" s="20">
        <v>95</v>
      </c>
      <c r="O120" s="20">
        <v>99</v>
      </c>
      <c r="P120" s="20">
        <v>90</v>
      </c>
      <c r="Q120" s="20">
        <v>92</v>
      </c>
    </row>
    <row r="121" spans="5:17" x14ac:dyDescent="0.45">
      <c r="E121" s="20">
        <f t="shared" si="2"/>
        <v>118</v>
      </c>
      <c r="F121" s="20" t="s">
        <v>178</v>
      </c>
      <c r="G121" s="20" t="s">
        <v>23</v>
      </c>
      <c r="H121" s="20">
        <f t="shared" ca="1" si="3"/>
        <v>68</v>
      </c>
      <c r="I121" s="21">
        <v>19692</v>
      </c>
      <c r="J121" s="20" t="s">
        <v>20</v>
      </c>
      <c r="K121" s="22">
        <v>652</v>
      </c>
      <c r="L121" s="20" t="s">
        <v>21</v>
      </c>
      <c r="M121" s="20">
        <v>51</v>
      </c>
      <c r="N121" s="20">
        <v>40</v>
      </c>
      <c r="O121" s="20">
        <v>29</v>
      </c>
      <c r="P121" s="20">
        <v>46</v>
      </c>
      <c r="Q121" s="20">
        <v>33</v>
      </c>
    </row>
    <row r="122" spans="5:17" x14ac:dyDescent="0.45">
      <c r="E122" s="20">
        <f t="shared" si="2"/>
        <v>119</v>
      </c>
      <c r="F122" s="20" t="s">
        <v>179</v>
      </c>
      <c r="G122" s="20" t="s">
        <v>19</v>
      </c>
      <c r="H122" s="20">
        <f t="shared" ca="1" si="3"/>
        <v>64</v>
      </c>
      <c r="I122" s="21">
        <v>21107</v>
      </c>
      <c r="J122" s="20" t="s">
        <v>20</v>
      </c>
      <c r="K122" s="22">
        <v>328</v>
      </c>
      <c r="L122" s="20" t="s">
        <v>36</v>
      </c>
      <c r="M122" s="20">
        <v>36</v>
      </c>
      <c r="N122" s="20">
        <v>50</v>
      </c>
      <c r="O122" s="20">
        <v>44</v>
      </c>
      <c r="P122" s="20">
        <v>47</v>
      </c>
      <c r="Q122" s="20">
        <v>83</v>
      </c>
    </row>
    <row r="123" spans="5:17" x14ac:dyDescent="0.45">
      <c r="E123" s="20">
        <f t="shared" si="2"/>
        <v>120</v>
      </c>
      <c r="F123" s="20" t="s">
        <v>180</v>
      </c>
      <c r="G123" s="20" t="s">
        <v>23</v>
      </c>
      <c r="H123" s="20">
        <f t="shared" ca="1" si="3"/>
        <v>76</v>
      </c>
      <c r="I123" s="21">
        <v>16604</v>
      </c>
      <c r="J123" s="20" t="s">
        <v>20</v>
      </c>
      <c r="K123" s="22">
        <v>993</v>
      </c>
      <c r="L123" s="20" t="s">
        <v>52</v>
      </c>
      <c r="M123" s="20">
        <v>75</v>
      </c>
      <c r="N123" s="20">
        <v>22</v>
      </c>
      <c r="O123" s="20">
        <v>92</v>
      </c>
      <c r="P123" s="20">
        <v>96</v>
      </c>
      <c r="Q123" s="20">
        <v>51</v>
      </c>
    </row>
    <row r="124" spans="5:17" x14ac:dyDescent="0.45">
      <c r="E124" s="20">
        <f t="shared" si="2"/>
        <v>121</v>
      </c>
      <c r="F124" s="20" t="s">
        <v>181</v>
      </c>
      <c r="G124" s="20" t="s">
        <v>19</v>
      </c>
      <c r="H124" s="20">
        <f t="shared" ca="1" si="3"/>
        <v>84</v>
      </c>
      <c r="I124" s="21">
        <v>13880</v>
      </c>
      <c r="J124" s="20" t="s">
        <v>20</v>
      </c>
      <c r="K124" s="22">
        <v>849</v>
      </c>
      <c r="L124" s="20" t="s">
        <v>182</v>
      </c>
      <c r="M124" s="20">
        <v>28</v>
      </c>
      <c r="N124" s="20">
        <v>33</v>
      </c>
      <c r="O124" s="20">
        <v>65</v>
      </c>
      <c r="P124" s="20">
        <v>56</v>
      </c>
      <c r="Q124" s="20">
        <v>86</v>
      </c>
    </row>
    <row r="125" spans="5:17" x14ac:dyDescent="0.45">
      <c r="E125" s="20">
        <f t="shared" si="2"/>
        <v>122</v>
      </c>
      <c r="F125" s="20" t="s">
        <v>183</v>
      </c>
      <c r="G125" s="20" t="s">
        <v>19</v>
      </c>
      <c r="H125" s="20">
        <f t="shared" ca="1" si="3"/>
        <v>51</v>
      </c>
      <c r="I125" s="21">
        <v>25714</v>
      </c>
      <c r="J125" s="20" t="s">
        <v>20</v>
      </c>
      <c r="K125" s="22">
        <v>493</v>
      </c>
      <c r="L125" s="20" t="s">
        <v>21</v>
      </c>
      <c r="M125" s="20">
        <v>25</v>
      </c>
      <c r="N125" s="20">
        <v>57</v>
      </c>
      <c r="O125" s="20">
        <v>76</v>
      </c>
      <c r="P125" s="20">
        <v>84</v>
      </c>
      <c r="Q125" s="20">
        <v>65</v>
      </c>
    </row>
    <row r="126" spans="5:17" x14ac:dyDescent="0.45">
      <c r="E126" s="20">
        <f t="shared" si="2"/>
        <v>123</v>
      </c>
      <c r="F126" s="20" t="s">
        <v>184</v>
      </c>
      <c r="G126" s="20" t="s">
        <v>23</v>
      </c>
      <c r="H126" s="20">
        <f t="shared" ca="1" si="3"/>
        <v>52</v>
      </c>
      <c r="I126" s="21">
        <v>25508</v>
      </c>
      <c r="J126" s="20" t="s">
        <v>26</v>
      </c>
      <c r="K126" s="22">
        <v>855</v>
      </c>
      <c r="L126" s="20" t="s">
        <v>40</v>
      </c>
      <c r="M126" s="20">
        <v>89</v>
      </c>
      <c r="N126" s="20">
        <v>93</v>
      </c>
      <c r="O126" s="20">
        <v>46</v>
      </c>
      <c r="P126" s="20">
        <v>94</v>
      </c>
      <c r="Q126" s="20">
        <v>75</v>
      </c>
    </row>
    <row r="127" spans="5:17" x14ac:dyDescent="0.45">
      <c r="E127" s="20">
        <f t="shared" si="2"/>
        <v>124</v>
      </c>
      <c r="F127" s="20" t="s">
        <v>185</v>
      </c>
      <c r="G127" s="20" t="s">
        <v>19</v>
      </c>
      <c r="H127" s="20">
        <f t="shared" ca="1" si="3"/>
        <v>57</v>
      </c>
      <c r="I127" s="21">
        <v>23827</v>
      </c>
      <c r="J127" s="20" t="s">
        <v>20</v>
      </c>
      <c r="K127" s="22">
        <v>946</v>
      </c>
      <c r="L127" s="20" t="s">
        <v>155</v>
      </c>
      <c r="M127" s="20">
        <v>55</v>
      </c>
      <c r="N127" s="20">
        <v>43</v>
      </c>
      <c r="O127" s="20">
        <v>85</v>
      </c>
      <c r="P127" s="20">
        <v>99</v>
      </c>
      <c r="Q127" s="20">
        <v>61</v>
      </c>
    </row>
    <row r="128" spans="5:17" x14ac:dyDescent="0.45">
      <c r="E128" s="20">
        <f t="shared" si="2"/>
        <v>125</v>
      </c>
      <c r="F128" s="20" t="s">
        <v>186</v>
      </c>
      <c r="G128" s="20" t="s">
        <v>23</v>
      </c>
      <c r="H128" s="20">
        <f t="shared" ca="1" si="3"/>
        <v>35</v>
      </c>
      <c r="I128" s="21">
        <v>31583</v>
      </c>
      <c r="J128" s="20" t="s">
        <v>20</v>
      </c>
      <c r="K128" s="22">
        <v>607</v>
      </c>
      <c r="L128" s="20" t="s">
        <v>57</v>
      </c>
      <c r="M128" s="20">
        <v>20</v>
      </c>
      <c r="N128" s="20">
        <v>68</v>
      </c>
      <c r="O128" s="20">
        <v>28</v>
      </c>
      <c r="P128" s="20">
        <v>81</v>
      </c>
      <c r="Q128" s="20">
        <v>29</v>
      </c>
    </row>
    <row r="129" spans="5:17" x14ac:dyDescent="0.45">
      <c r="E129" s="20">
        <f t="shared" si="2"/>
        <v>126</v>
      </c>
      <c r="F129" s="20" t="s">
        <v>187</v>
      </c>
      <c r="G129" s="20" t="s">
        <v>23</v>
      </c>
      <c r="H129" s="20">
        <f t="shared" ca="1" si="3"/>
        <v>62</v>
      </c>
      <c r="I129" s="21">
        <v>21751</v>
      </c>
      <c r="J129" s="20" t="s">
        <v>20</v>
      </c>
      <c r="K129" s="22">
        <v>845</v>
      </c>
      <c r="L129" s="20" t="s">
        <v>49</v>
      </c>
      <c r="M129" s="20">
        <v>44</v>
      </c>
      <c r="N129" s="20">
        <v>82</v>
      </c>
      <c r="O129" s="20">
        <v>33</v>
      </c>
      <c r="P129" s="20">
        <v>91</v>
      </c>
      <c r="Q129" s="20">
        <v>74</v>
      </c>
    </row>
    <row r="130" spans="5:17" x14ac:dyDescent="0.45">
      <c r="E130" s="20">
        <f t="shared" si="2"/>
        <v>127</v>
      </c>
      <c r="F130" s="20" t="s">
        <v>188</v>
      </c>
      <c r="G130" s="20" t="s">
        <v>19</v>
      </c>
      <c r="H130" s="20">
        <f t="shared" ca="1" si="3"/>
        <v>36</v>
      </c>
      <c r="I130" s="21">
        <v>31469</v>
      </c>
      <c r="J130" s="20" t="s">
        <v>20</v>
      </c>
      <c r="K130" s="22">
        <v>642</v>
      </c>
      <c r="L130" s="20" t="s">
        <v>21</v>
      </c>
      <c r="M130" s="20">
        <v>63</v>
      </c>
      <c r="N130" s="20">
        <v>24</v>
      </c>
      <c r="O130" s="20">
        <v>90</v>
      </c>
      <c r="P130" s="20">
        <v>75</v>
      </c>
      <c r="Q130" s="20">
        <v>30</v>
      </c>
    </row>
    <row r="131" spans="5:17" x14ac:dyDescent="0.45">
      <c r="E131" s="20">
        <f t="shared" si="2"/>
        <v>128</v>
      </c>
      <c r="F131" s="20" t="s">
        <v>189</v>
      </c>
      <c r="G131" s="20" t="s">
        <v>19</v>
      </c>
      <c r="H131" s="20">
        <f t="shared" ca="1" si="3"/>
        <v>59</v>
      </c>
      <c r="I131" s="21">
        <v>23034</v>
      </c>
      <c r="J131" s="20" t="s">
        <v>20</v>
      </c>
      <c r="K131" s="22">
        <v>429</v>
      </c>
      <c r="L131" s="20" t="s">
        <v>117</v>
      </c>
      <c r="M131" s="20">
        <v>51</v>
      </c>
      <c r="N131" s="20">
        <v>20</v>
      </c>
      <c r="O131" s="20">
        <v>62</v>
      </c>
      <c r="P131" s="20">
        <v>34</v>
      </c>
      <c r="Q131" s="20">
        <v>19</v>
      </c>
    </row>
    <row r="132" spans="5:17" x14ac:dyDescent="0.45">
      <c r="E132" s="20">
        <f t="shared" ref="E132:E195" si="4">ROW()-3</f>
        <v>129</v>
      </c>
      <c r="F132" s="20" t="s">
        <v>190</v>
      </c>
      <c r="G132" s="20" t="s">
        <v>19</v>
      </c>
      <c r="H132" s="20">
        <f t="shared" ca="1" si="3"/>
        <v>53</v>
      </c>
      <c r="I132" s="21">
        <v>25267</v>
      </c>
      <c r="J132" s="20" t="s">
        <v>20</v>
      </c>
      <c r="K132" s="22">
        <v>774</v>
      </c>
      <c r="L132" s="20" t="s">
        <v>38</v>
      </c>
      <c r="M132" s="20">
        <v>83</v>
      </c>
      <c r="N132" s="20">
        <v>66</v>
      </c>
      <c r="O132" s="20">
        <v>33</v>
      </c>
      <c r="P132" s="20">
        <v>71</v>
      </c>
      <c r="Q132" s="20">
        <v>44</v>
      </c>
    </row>
    <row r="133" spans="5:17" x14ac:dyDescent="0.45">
      <c r="E133" s="20">
        <f t="shared" si="4"/>
        <v>130</v>
      </c>
      <c r="F133" s="20" t="s">
        <v>191</v>
      </c>
      <c r="G133" s="20" t="s">
        <v>23</v>
      </c>
      <c r="H133" s="20">
        <f t="shared" ref="H133:H196" ca="1" si="5">DATEDIF(I133,TODAY(),"Y")</f>
        <v>36</v>
      </c>
      <c r="I133" s="21">
        <v>31300</v>
      </c>
      <c r="J133" s="20" t="s">
        <v>20</v>
      </c>
      <c r="K133" s="22">
        <v>387</v>
      </c>
      <c r="L133" s="20" t="s">
        <v>44</v>
      </c>
      <c r="M133" s="20">
        <v>62</v>
      </c>
      <c r="N133" s="20">
        <v>31</v>
      </c>
      <c r="O133" s="20">
        <v>86</v>
      </c>
      <c r="P133" s="20">
        <v>21</v>
      </c>
      <c r="Q133" s="20">
        <v>85</v>
      </c>
    </row>
    <row r="134" spans="5:17" x14ac:dyDescent="0.45">
      <c r="E134" s="20">
        <f t="shared" si="4"/>
        <v>131</v>
      </c>
      <c r="F134" s="20" t="s">
        <v>192</v>
      </c>
      <c r="G134" s="20" t="s">
        <v>23</v>
      </c>
      <c r="H134" s="20">
        <f t="shared" ca="1" si="5"/>
        <v>25</v>
      </c>
      <c r="I134" s="21">
        <v>35177</v>
      </c>
      <c r="J134" s="20" t="s">
        <v>26</v>
      </c>
      <c r="K134" s="22">
        <v>480</v>
      </c>
      <c r="L134" s="20" t="s">
        <v>49</v>
      </c>
      <c r="M134" s="20">
        <v>90</v>
      </c>
      <c r="N134" s="20">
        <v>25</v>
      </c>
      <c r="O134" s="20">
        <v>37</v>
      </c>
      <c r="P134" s="20">
        <v>98</v>
      </c>
      <c r="Q134" s="20">
        <v>93</v>
      </c>
    </row>
    <row r="135" spans="5:17" x14ac:dyDescent="0.45">
      <c r="E135" s="20">
        <f t="shared" si="4"/>
        <v>132</v>
      </c>
      <c r="F135" s="20" t="s">
        <v>193</v>
      </c>
      <c r="G135" s="20" t="s">
        <v>19</v>
      </c>
      <c r="H135" s="20">
        <f t="shared" ca="1" si="5"/>
        <v>55</v>
      </c>
      <c r="I135" s="21">
        <v>24481</v>
      </c>
      <c r="J135" s="20" t="s">
        <v>20</v>
      </c>
      <c r="K135" s="22">
        <v>784</v>
      </c>
      <c r="L135" s="20" t="s">
        <v>80</v>
      </c>
      <c r="M135" s="20">
        <v>74</v>
      </c>
      <c r="N135" s="20">
        <v>97</v>
      </c>
      <c r="O135" s="20">
        <v>68</v>
      </c>
      <c r="P135" s="20">
        <v>85</v>
      </c>
      <c r="Q135" s="20">
        <v>22</v>
      </c>
    </row>
    <row r="136" spans="5:17" x14ac:dyDescent="0.45">
      <c r="E136" s="20">
        <f t="shared" si="4"/>
        <v>133</v>
      </c>
      <c r="F136" s="20" t="s">
        <v>194</v>
      </c>
      <c r="G136" s="20" t="s">
        <v>23</v>
      </c>
      <c r="H136" s="20">
        <f t="shared" ca="1" si="5"/>
        <v>51</v>
      </c>
      <c r="I136" s="21">
        <v>25950</v>
      </c>
      <c r="J136" s="20" t="s">
        <v>20</v>
      </c>
      <c r="K136" s="22">
        <v>746</v>
      </c>
      <c r="L136" s="20" t="s">
        <v>44</v>
      </c>
      <c r="M136" s="20">
        <v>50</v>
      </c>
      <c r="N136" s="20">
        <v>33</v>
      </c>
      <c r="O136" s="20">
        <v>100</v>
      </c>
      <c r="P136" s="20">
        <v>65</v>
      </c>
      <c r="Q136" s="20">
        <v>42</v>
      </c>
    </row>
    <row r="137" spans="5:17" x14ac:dyDescent="0.45">
      <c r="E137" s="20">
        <f t="shared" si="4"/>
        <v>134</v>
      </c>
      <c r="F137" s="20" t="s">
        <v>195</v>
      </c>
      <c r="G137" s="20" t="s">
        <v>23</v>
      </c>
      <c r="H137" s="20">
        <f t="shared" ca="1" si="5"/>
        <v>84</v>
      </c>
      <c r="I137" s="21">
        <v>13830</v>
      </c>
      <c r="J137" s="20" t="s">
        <v>20</v>
      </c>
      <c r="K137" s="22">
        <v>540</v>
      </c>
      <c r="L137" s="20" t="s">
        <v>117</v>
      </c>
      <c r="M137" s="20">
        <v>53</v>
      </c>
      <c r="N137" s="20">
        <v>45</v>
      </c>
      <c r="O137" s="20">
        <v>48</v>
      </c>
      <c r="P137" s="20">
        <v>38</v>
      </c>
      <c r="Q137" s="20">
        <v>61</v>
      </c>
    </row>
    <row r="138" spans="5:17" x14ac:dyDescent="0.45">
      <c r="E138" s="20">
        <f t="shared" si="4"/>
        <v>135</v>
      </c>
      <c r="F138" s="20" t="s">
        <v>196</v>
      </c>
      <c r="G138" s="20" t="s">
        <v>19</v>
      </c>
      <c r="H138" s="20">
        <f t="shared" ca="1" si="5"/>
        <v>48</v>
      </c>
      <c r="I138" s="21">
        <v>27048</v>
      </c>
      <c r="J138" s="20" t="s">
        <v>20</v>
      </c>
      <c r="K138" s="22">
        <v>830</v>
      </c>
      <c r="L138" s="20" t="s">
        <v>125</v>
      </c>
      <c r="M138" s="20">
        <v>75</v>
      </c>
      <c r="N138" s="20">
        <v>92</v>
      </c>
      <c r="O138" s="20">
        <v>84</v>
      </c>
      <c r="P138" s="20">
        <v>26</v>
      </c>
      <c r="Q138" s="20">
        <v>53</v>
      </c>
    </row>
    <row r="139" spans="5:17" x14ac:dyDescent="0.45">
      <c r="E139" s="20">
        <f t="shared" si="4"/>
        <v>136</v>
      </c>
      <c r="F139" s="20" t="s">
        <v>197</v>
      </c>
      <c r="G139" s="20" t="s">
        <v>19</v>
      </c>
      <c r="H139" s="20">
        <f t="shared" ca="1" si="5"/>
        <v>82</v>
      </c>
      <c r="I139" s="21">
        <v>14403</v>
      </c>
      <c r="J139" s="20" t="s">
        <v>20</v>
      </c>
      <c r="K139" s="22">
        <v>438</v>
      </c>
      <c r="L139" s="20" t="s">
        <v>49</v>
      </c>
      <c r="M139" s="20">
        <v>52</v>
      </c>
      <c r="N139" s="20">
        <v>19</v>
      </c>
      <c r="O139" s="20">
        <v>51</v>
      </c>
      <c r="P139" s="20">
        <v>45</v>
      </c>
      <c r="Q139" s="20">
        <v>27</v>
      </c>
    </row>
    <row r="140" spans="5:17" x14ac:dyDescent="0.45">
      <c r="E140" s="20">
        <f t="shared" si="4"/>
        <v>137</v>
      </c>
      <c r="F140" s="20" t="s">
        <v>198</v>
      </c>
      <c r="G140" s="20" t="s">
        <v>19</v>
      </c>
      <c r="H140" s="20">
        <f t="shared" ca="1" si="5"/>
        <v>46</v>
      </c>
      <c r="I140" s="21">
        <v>27640</v>
      </c>
      <c r="J140" s="20" t="s">
        <v>20</v>
      </c>
      <c r="K140" s="22">
        <v>337</v>
      </c>
      <c r="L140" s="20" t="s">
        <v>28</v>
      </c>
      <c r="M140" s="20">
        <v>21</v>
      </c>
      <c r="N140" s="20">
        <v>23</v>
      </c>
      <c r="O140" s="20">
        <v>97</v>
      </c>
      <c r="P140" s="20">
        <v>65</v>
      </c>
      <c r="Q140" s="20">
        <v>50</v>
      </c>
    </row>
    <row r="141" spans="5:17" x14ac:dyDescent="0.45">
      <c r="E141" s="20">
        <f t="shared" si="4"/>
        <v>138</v>
      </c>
      <c r="F141" s="20" t="s">
        <v>199</v>
      </c>
      <c r="G141" s="20" t="s">
        <v>23</v>
      </c>
      <c r="H141" s="20">
        <f t="shared" ca="1" si="5"/>
        <v>74</v>
      </c>
      <c r="I141" s="21">
        <v>17315</v>
      </c>
      <c r="J141" s="20" t="s">
        <v>20</v>
      </c>
      <c r="K141" s="22">
        <v>752</v>
      </c>
      <c r="L141" s="20" t="s">
        <v>49</v>
      </c>
      <c r="M141" s="20">
        <v>18</v>
      </c>
      <c r="N141" s="20">
        <v>22</v>
      </c>
      <c r="O141" s="20">
        <v>18</v>
      </c>
      <c r="P141" s="20">
        <v>96</v>
      </c>
      <c r="Q141" s="20">
        <v>90</v>
      </c>
    </row>
    <row r="142" spans="5:17" x14ac:dyDescent="0.45">
      <c r="E142" s="20">
        <f t="shared" si="4"/>
        <v>139</v>
      </c>
      <c r="F142" s="20" t="s">
        <v>200</v>
      </c>
      <c r="G142" s="20" t="s">
        <v>19</v>
      </c>
      <c r="H142" s="20">
        <f t="shared" ca="1" si="5"/>
        <v>84</v>
      </c>
      <c r="I142" s="21">
        <v>13921</v>
      </c>
      <c r="J142" s="20" t="s">
        <v>20</v>
      </c>
      <c r="K142" s="22">
        <v>1021</v>
      </c>
      <c r="L142" s="20" t="s">
        <v>80</v>
      </c>
      <c r="M142" s="20">
        <v>52</v>
      </c>
      <c r="N142" s="20">
        <v>72</v>
      </c>
      <c r="O142" s="20">
        <v>98</v>
      </c>
      <c r="P142" s="20">
        <v>21</v>
      </c>
      <c r="Q142" s="20">
        <v>62</v>
      </c>
    </row>
    <row r="143" spans="5:17" x14ac:dyDescent="0.45">
      <c r="E143" s="20">
        <f t="shared" si="4"/>
        <v>140</v>
      </c>
      <c r="F143" s="20" t="s">
        <v>201</v>
      </c>
      <c r="G143" s="20" t="s">
        <v>23</v>
      </c>
      <c r="H143" s="20">
        <f t="shared" ca="1" si="5"/>
        <v>42</v>
      </c>
      <c r="I143" s="21">
        <v>29012</v>
      </c>
      <c r="J143" s="20" t="s">
        <v>26</v>
      </c>
      <c r="K143" s="22">
        <v>435</v>
      </c>
      <c r="L143" s="20" t="s">
        <v>49</v>
      </c>
      <c r="M143" s="20">
        <v>78</v>
      </c>
      <c r="N143" s="20">
        <v>51</v>
      </c>
      <c r="O143" s="20">
        <v>30</v>
      </c>
      <c r="P143" s="20">
        <v>21</v>
      </c>
      <c r="Q143" s="20">
        <v>38</v>
      </c>
    </row>
    <row r="144" spans="5:17" x14ac:dyDescent="0.45">
      <c r="E144" s="20">
        <f t="shared" si="4"/>
        <v>141</v>
      </c>
      <c r="F144" s="20" t="s">
        <v>202</v>
      </c>
      <c r="G144" s="20" t="s">
        <v>23</v>
      </c>
      <c r="H144" s="20">
        <f t="shared" ca="1" si="5"/>
        <v>53</v>
      </c>
      <c r="I144" s="21">
        <v>24964</v>
      </c>
      <c r="J144" s="20" t="s">
        <v>26</v>
      </c>
      <c r="K144" s="22">
        <v>474</v>
      </c>
      <c r="L144" s="20" t="s">
        <v>135</v>
      </c>
      <c r="M144" s="20">
        <v>90</v>
      </c>
      <c r="N144" s="20">
        <v>57</v>
      </c>
      <c r="O144" s="20">
        <v>53</v>
      </c>
      <c r="P144" s="20">
        <v>94</v>
      </c>
      <c r="Q144" s="20">
        <v>65</v>
      </c>
    </row>
    <row r="145" spans="5:17" x14ac:dyDescent="0.45">
      <c r="E145" s="20">
        <f t="shared" si="4"/>
        <v>142</v>
      </c>
      <c r="F145" s="20" t="s">
        <v>203</v>
      </c>
      <c r="G145" s="20" t="s">
        <v>19</v>
      </c>
      <c r="H145" s="20">
        <f t="shared" ca="1" si="5"/>
        <v>44</v>
      </c>
      <c r="I145" s="21">
        <v>28483</v>
      </c>
      <c r="J145" s="20" t="s">
        <v>20</v>
      </c>
      <c r="K145" s="22">
        <v>845</v>
      </c>
      <c r="L145" s="20" t="s">
        <v>109</v>
      </c>
      <c r="M145" s="20">
        <v>23</v>
      </c>
      <c r="N145" s="20">
        <v>19</v>
      </c>
      <c r="O145" s="20">
        <v>36</v>
      </c>
      <c r="P145" s="20">
        <v>58</v>
      </c>
      <c r="Q145" s="20">
        <v>95</v>
      </c>
    </row>
    <row r="146" spans="5:17" x14ac:dyDescent="0.45">
      <c r="E146" s="20">
        <f t="shared" si="4"/>
        <v>143</v>
      </c>
      <c r="F146" s="20" t="s">
        <v>204</v>
      </c>
      <c r="G146" s="20" t="s">
        <v>19</v>
      </c>
      <c r="H146" s="20">
        <f t="shared" ca="1" si="5"/>
        <v>44</v>
      </c>
      <c r="I146" s="21">
        <v>28547</v>
      </c>
      <c r="J146" s="20" t="s">
        <v>20</v>
      </c>
      <c r="K146" s="22">
        <v>421</v>
      </c>
      <c r="L146" s="20" t="s">
        <v>155</v>
      </c>
      <c r="M146" s="20">
        <v>36</v>
      </c>
      <c r="N146" s="20">
        <v>92</v>
      </c>
      <c r="O146" s="20">
        <v>97</v>
      </c>
      <c r="P146" s="20">
        <v>67</v>
      </c>
      <c r="Q146" s="20">
        <v>63</v>
      </c>
    </row>
    <row r="147" spans="5:17" x14ac:dyDescent="0.45">
      <c r="E147" s="20">
        <f t="shared" si="4"/>
        <v>144</v>
      </c>
      <c r="F147" s="20" t="s">
        <v>205</v>
      </c>
      <c r="G147" s="20" t="s">
        <v>19</v>
      </c>
      <c r="H147" s="20">
        <f t="shared" ca="1" si="5"/>
        <v>48</v>
      </c>
      <c r="I147" s="21">
        <v>26918</v>
      </c>
      <c r="J147" s="20" t="s">
        <v>20</v>
      </c>
      <c r="K147" s="22">
        <v>680</v>
      </c>
      <c r="L147" s="20" t="s">
        <v>34</v>
      </c>
      <c r="M147" s="20">
        <v>72</v>
      </c>
      <c r="N147" s="20">
        <v>24</v>
      </c>
      <c r="O147" s="20">
        <v>96</v>
      </c>
      <c r="P147" s="20">
        <v>27</v>
      </c>
      <c r="Q147" s="20">
        <v>88</v>
      </c>
    </row>
    <row r="148" spans="5:17" x14ac:dyDescent="0.45">
      <c r="E148" s="20">
        <f t="shared" si="4"/>
        <v>145</v>
      </c>
      <c r="F148" s="20" t="s">
        <v>206</v>
      </c>
      <c r="G148" s="20" t="s">
        <v>19</v>
      </c>
      <c r="H148" s="20">
        <f t="shared" ca="1" si="5"/>
        <v>47</v>
      </c>
      <c r="I148" s="21">
        <v>27279</v>
      </c>
      <c r="J148" s="20" t="s">
        <v>20</v>
      </c>
      <c r="K148" s="22">
        <v>591</v>
      </c>
      <c r="L148" s="20" t="s">
        <v>46</v>
      </c>
      <c r="M148" s="20">
        <v>78</v>
      </c>
      <c r="N148" s="20">
        <v>31</v>
      </c>
      <c r="O148" s="20">
        <v>85</v>
      </c>
      <c r="P148" s="20">
        <v>33</v>
      </c>
      <c r="Q148" s="20">
        <v>74</v>
      </c>
    </row>
    <row r="149" spans="5:17" x14ac:dyDescent="0.45">
      <c r="E149" s="20">
        <f t="shared" si="4"/>
        <v>146</v>
      </c>
      <c r="F149" s="20" t="s">
        <v>207</v>
      </c>
      <c r="G149" s="20" t="s">
        <v>23</v>
      </c>
      <c r="H149" s="20">
        <f t="shared" ca="1" si="5"/>
        <v>85</v>
      </c>
      <c r="I149" s="21">
        <v>13393</v>
      </c>
      <c r="J149" s="20" t="s">
        <v>20</v>
      </c>
      <c r="K149" s="22">
        <v>575</v>
      </c>
      <c r="L149" s="20" t="s">
        <v>40</v>
      </c>
      <c r="M149" s="20">
        <v>28</v>
      </c>
      <c r="N149" s="20">
        <v>53</v>
      </c>
      <c r="O149" s="20">
        <v>47</v>
      </c>
      <c r="P149" s="20">
        <v>94</v>
      </c>
      <c r="Q149" s="20">
        <v>89</v>
      </c>
    </row>
    <row r="150" spans="5:17" x14ac:dyDescent="0.45">
      <c r="E150" s="20">
        <f t="shared" si="4"/>
        <v>147</v>
      </c>
      <c r="F150" s="20" t="s">
        <v>208</v>
      </c>
      <c r="G150" s="20" t="s">
        <v>23</v>
      </c>
      <c r="H150" s="20">
        <f t="shared" ca="1" si="5"/>
        <v>84</v>
      </c>
      <c r="I150" s="21">
        <v>13940</v>
      </c>
      <c r="J150" s="20" t="s">
        <v>20</v>
      </c>
      <c r="K150" s="22">
        <v>625</v>
      </c>
      <c r="L150" s="20" t="s">
        <v>46</v>
      </c>
      <c r="M150" s="20">
        <v>30</v>
      </c>
      <c r="N150" s="20">
        <v>33</v>
      </c>
      <c r="O150" s="20">
        <v>53</v>
      </c>
      <c r="P150" s="20">
        <v>60</v>
      </c>
      <c r="Q150" s="20">
        <v>91</v>
      </c>
    </row>
    <row r="151" spans="5:17" x14ac:dyDescent="0.45">
      <c r="E151" s="20">
        <f t="shared" si="4"/>
        <v>148</v>
      </c>
      <c r="F151" s="20" t="s">
        <v>209</v>
      </c>
      <c r="G151" s="20" t="s">
        <v>23</v>
      </c>
      <c r="H151" s="20">
        <f t="shared" ca="1" si="5"/>
        <v>84</v>
      </c>
      <c r="I151" s="21">
        <v>13792</v>
      </c>
      <c r="J151" s="20" t="s">
        <v>20</v>
      </c>
      <c r="K151" s="22">
        <v>1007</v>
      </c>
      <c r="L151" s="20" t="s">
        <v>38</v>
      </c>
      <c r="M151" s="20">
        <v>58</v>
      </c>
      <c r="N151" s="20">
        <v>67</v>
      </c>
      <c r="O151" s="20">
        <v>59</v>
      </c>
      <c r="P151" s="20">
        <v>60</v>
      </c>
      <c r="Q151" s="20">
        <v>81</v>
      </c>
    </row>
    <row r="152" spans="5:17" x14ac:dyDescent="0.45">
      <c r="E152" s="20">
        <f t="shared" si="4"/>
        <v>149</v>
      </c>
      <c r="F152" s="20" t="s">
        <v>210</v>
      </c>
      <c r="G152" s="20" t="s">
        <v>19</v>
      </c>
      <c r="H152" s="20">
        <f t="shared" ca="1" si="5"/>
        <v>0</v>
      </c>
      <c r="I152" s="21">
        <f ca="1">TODAY()</f>
        <v>44659</v>
      </c>
      <c r="J152" s="20" t="s">
        <v>20</v>
      </c>
      <c r="K152" s="22">
        <v>540</v>
      </c>
      <c r="L152" s="20" t="s">
        <v>24</v>
      </c>
      <c r="M152" s="20">
        <v>20</v>
      </c>
      <c r="N152" s="20">
        <v>27</v>
      </c>
      <c r="O152" s="20">
        <v>35</v>
      </c>
      <c r="P152" s="20">
        <v>46</v>
      </c>
      <c r="Q152" s="20">
        <v>52</v>
      </c>
    </row>
    <row r="153" spans="5:17" x14ac:dyDescent="0.45">
      <c r="E153" s="20">
        <f t="shared" si="4"/>
        <v>150</v>
      </c>
      <c r="F153" s="20" t="s">
        <v>211</v>
      </c>
      <c r="G153" s="20" t="s">
        <v>19</v>
      </c>
      <c r="H153" s="20">
        <f t="shared" ca="1" si="5"/>
        <v>51</v>
      </c>
      <c r="I153" s="21">
        <v>25837</v>
      </c>
      <c r="J153" s="20" t="s">
        <v>20</v>
      </c>
      <c r="K153" s="22">
        <v>779</v>
      </c>
      <c r="L153" s="20" t="s">
        <v>115</v>
      </c>
      <c r="M153" s="20">
        <v>63</v>
      </c>
      <c r="N153" s="20">
        <v>34</v>
      </c>
      <c r="O153" s="20">
        <v>19</v>
      </c>
      <c r="P153" s="20">
        <v>93</v>
      </c>
      <c r="Q153" s="20">
        <v>45</v>
      </c>
    </row>
    <row r="154" spans="5:17" x14ac:dyDescent="0.45">
      <c r="E154" s="20">
        <f t="shared" si="4"/>
        <v>151</v>
      </c>
      <c r="F154" s="20" t="s">
        <v>212</v>
      </c>
      <c r="G154" s="20" t="s">
        <v>19</v>
      </c>
      <c r="H154" s="20">
        <f t="shared" ca="1" si="5"/>
        <v>41</v>
      </c>
      <c r="I154" s="21">
        <v>29428</v>
      </c>
      <c r="J154" s="20" t="s">
        <v>26</v>
      </c>
      <c r="K154" s="22">
        <v>1032</v>
      </c>
      <c r="L154" s="20" t="s">
        <v>147</v>
      </c>
      <c r="M154" s="20">
        <v>61</v>
      </c>
      <c r="N154" s="20">
        <v>84</v>
      </c>
      <c r="O154" s="20">
        <v>72</v>
      </c>
      <c r="P154" s="20">
        <v>39</v>
      </c>
      <c r="Q154" s="20">
        <v>98</v>
      </c>
    </row>
    <row r="155" spans="5:17" x14ac:dyDescent="0.45">
      <c r="E155" s="20">
        <f t="shared" si="4"/>
        <v>152</v>
      </c>
      <c r="F155" s="20" t="s">
        <v>213</v>
      </c>
      <c r="G155" s="20" t="s">
        <v>23</v>
      </c>
      <c r="H155" s="20">
        <f t="shared" ca="1" si="5"/>
        <v>25</v>
      </c>
      <c r="I155" s="21">
        <v>35235</v>
      </c>
      <c r="J155" s="20" t="s">
        <v>26</v>
      </c>
      <c r="K155" s="22">
        <v>760</v>
      </c>
      <c r="L155" s="20" t="s">
        <v>109</v>
      </c>
      <c r="M155" s="20">
        <v>44</v>
      </c>
      <c r="N155" s="20">
        <v>69</v>
      </c>
      <c r="O155" s="20">
        <v>89</v>
      </c>
      <c r="P155" s="20">
        <v>63</v>
      </c>
      <c r="Q155" s="20">
        <v>84</v>
      </c>
    </row>
    <row r="156" spans="5:17" x14ac:dyDescent="0.45">
      <c r="E156" s="20">
        <f t="shared" si="4"/>
        <v>153</v>
      </c>
      <c r="F156" s="20" t="s">
        <v>214</v>
      </c>
      <c r="G156" s="20" t="s">
        <v>23</v>
      </c>
      <c r="H156" s="20">
        <f t="shared" ca="1" si="5"/>
        <v>61</v>
      </c>
      <c r="I156" s="21">
        <v>22070</v>
      </c>
      <c r="J156" s="20" t="s">
        <v>20</v>
      </c>
      <c r="K156" s="22">
        <v>819</v>
      </c>
      <c r="L156" s="20" t="s">
        <v>57</v>
      </c>
      <c r="M156" s="20">
        <v>73</v>
      </c>
      <c r="N156" s="20">
        <v>20</v>
      </c>
      <c r="O156" s="20">
        <v>44</v>
      </c>
      <c r="P156" s="20">
        <v>51</v>
      </c>
      <c r="Q156" s="20">
        <v>45</v>
      </c>
    </row>
    <row r="157" spans="5:17" x14ac:dyDescent="0.45">
      <c r="E157" s="20">
        <f t="shared" si="4"/>
        <v>154</v>
      </c>
      <c r="F157" s="20" t="s">
        <v>215</v>
      </c>
      <c r="G157" s="20" t="s">
        <v>23</v>
      </c>
      <c r="H157" s="20">
        <f t="shared" ca="1" si="5"/>
        <v>59</v>
      </c>
      <c r="I157" s="21">
        <v>23073</v>
      </c>
      <c r="J157" s="20" t="s">
        <v>20</v>
      </c>
      <c r="K157" s="22">
        <v>1089</v>
      </c>
      <c r="L157" s="20" t="s">
        <v>109</v>
      </c>
      <c r="M157" s="20">
        <v>93</v>
      </c>
      <c r="N157" s="20">
        <v>67</v>
      </c>
      <c r="O157" s="20">
        <v>88</v>
      </c>
      <c r="P157" s="20">
        <v>65</v>
      </c>
      <c r="Q157" s="20">
        <v>81</v>
      </c>
    </row>
    <row r="158" spans="5:17" x14ac:dyDescent="0.45">
      <c r="E158" s="20">
        <f t="shared" si="4"/>
        <v>155</v>
      </c>
      <c r="F158" s="20" t="s">
        <v>216</v>
      </c>
      <c r="G158" s="20" t="s">
        <v>23</v>
      </c>
      <c r="H158" s="20">
        <f t="shared" ca="1" si="5"/>
        <v>31</v>
      </c>
      <c r="I158" s="21">
        <v>33146</v>
      </c>
      <c r="J158" s="20" t="s">
        <v>20</v>
      </c>
      <c r="K158" s="22">
        <v>442</v>
      </c>
      <c r="L158" s="20" t="s">
        <v>21</v>
      </c>
      <c r="M158" s="20">
        <v>33</v>
      </c>
      <c r="N158" s="20">
        <v>61</v>
      </c>
      <c r="O158" s="20">
        <v>36</v>
      </c>
      <c r="P158" s="20">
        <v>98</v>
      </c>
      <c r="Q158" s="20">
        <v>61</v>
      </c>
    </row>
    <row r="159" spans="5:17" x14ac:dyDescent="0.45">
      <c r="E159" s="20">
        <f t="shared" si="4"/>
        <v>156</v>
      </c>
      <c r="F159" s="20" t="s">
        <v>217</v>
      </c>
      <c r="G159" s="20" t="s">
        <v>23</v>
      </c>
      <c r="H159" s="20">
        <f t="shared" ca="1" si="5"/>
        <v>34</v>
      </c>
      <c r="I159" s="21">
        <v>31883</v>
      </c>
      <c r="J159" s="20" t="s">
        <v>20</v>
      </c>
      <c r="K159" s="22">
        <v>339</v>
      </c>
      <c r="L159" s="20" t="s">
        <v>117</v>
      </c>
      <c r="M159" s="20">
        <v>65</v>
      </c>
      <c r="N159" s="20">
        <v>20</v>
      </c>
      <c r="O159" s="20">
        <v>83</v>
      </c>
      <c r="P159" s="20">
        <v>23</v>
      </c>
      <c r="Q159" s="20">
        <v>30</v>
      </c>
    </row>
    <row r="160" spans="5:17" x14ac:dyDescent="0.45">
      <c r="E160" s="20">
        <f t="shared" si="4"/>
        <v>157</v>
      </c>
      <c r="F160" s="20" t="s">
        <v>218</v>
      </c>
      <c r="G160" s="20" t="s">
        <v>23</v>
      </c>
      <c r="H160" s="20">
        <f t="shared" ca="1" si="5"/>
        <v>70</v>
      </c>
      <c r="I160" s="21">
        <v>18854</v>
      </c>
      <c r="J160" s="20" t="s">
        <v>20</v>
      </c>
      <c r="K160" s="22">
        <v>541</v>
      </c>
      <c r="L160" s="20" t="s">
        <v>34</v>
      </c>
      <c r="M160" s="20">
        <v>49</v>
      </c>
      <c r="N160" s="20">
        <v>84</v>
      </c>
      <c r="O160" s="20">
        <v>42</v>
      </c>
      <c r="P160" s="20">
        <v>30</v>
      </c>
      <c r="Q160" s="20">
        <v>82</v>
      </c>
    </row>
    <row r="161" spans="5:17" x14ac:dyDescent="0.45">
      <c r="E161" s="20">
        <f t="shared" si="4"/>
        <v>158</v>
      </c>
      <c r="F161" s="20" t="s">
        <v>219</v>
      </c>
      <c r="G161" s="20" t="s">
        <v>23</v>
      </c>
      <c r="H161" s="20">
        <f t="shared" ca="1" si="5"/>
        <v>45</v>
      </c>
      <c r="I161" s="21">
        <v>28107</v>
      </c>
      <c r="J161" s="20" t="s">
        <v>20</v>
      </c>
      <c r="K161" s="22">
        <v>943</v>
      </c>
      <c r="L161" s="20" t="s">
        <v>220</v>
      </c>
      <c r="M161" s="20">
        <v>75</v>
      </c>
      <c r="N161" s="20">
        <v>66</v>
      </c>
      <c r="O161" s="20">
        <v>63</v>
      </c>
      <c r="P161" s="20">
        <v>57</v>
      </c>
      <c r="Q161" s="20">
        <v>94</v>
      </c>
    </row>
    <row r="162" spans="5:17" x14ac:dyDescent="0.45">
      <c r="E162" s="20">
        <f t="shared" si="4"/>
        <v>159</v>
      </c>
      <c r="F162" s="20" t="s">
        <v>221</v>
      </c>
      <c r="G162" s="20" t="s">
        <v>23</v>
      </c>
      <c r="H162" s="20">
        <f t="shared" ca="1" si="5"/>
        <v>81</v>
      </c>
      <c r="I162" s="21">
        <v>14783</v>
      </c>
      <c r="J162" s="20" t="s">
        <v>20</v>
      </c>
      <c r="K162" s="22">
        <v>1011</v>
      </c>
      <c r="L162" s="20" t="s">
        <v>44</v>
      </c>
      <c r="M162" s="20">
        <v>33</v>
      </c>
      <c r="N162" s="20">
        <v>59</v>
      </c>
      <c r="O162" s="20">
        <v>32</v>
      </c>
      <c r="P162" s="20">
        <v>57</v>
      </c>
      <c r="Q162" s="20">
        <v>18</v>
      </c>
    </row>
    <row r="163" spans="5:17" x14ac:dyDescent="0.45">
      <c r="E163" s="20">
        <f t="shared" si="4"/>
        <v>160</v>
      </c>
      <c r="F163" s="20" t="s">
        <v>222</v>
      </c>
      <c r="G163" s="20" t="s">
        <v>19</v>
      </c>
      <c r="H163" s="20">
        <f t="shared" ca="1" si="5"/>
        <v>62</v>
      </c>
      <c r="I163" s="21">
        <v>21688</v>
      </c>
      <c r="J163" s="20" t="s">
        <v>20</v>
      </c>
      <c r="K163" s="22">
        <v>787</v>
      </c>
      <c r="L163" s="20" t="s">
        <v>155</v>
      </c>
      <c r="M163" s="20">
        <v>44</v>
      </c>
      <c r="N163" s="20">
        <v>42</v>
      </c>
      <c r="O163" s="20">
        <v>40</v>
      </c>
      <c r="P163" s="20">
        <v>32</v>
      </c>
      <c r="Q163" s="20">
        <v>60</v>
      </c>
    </row>
    <row r="164" spans="5:17" x14ac:dyDescent="0.45">
      <c r="E164" s="20">
        <f t="shared" si="4"/>
        <v>161</v>
      </c>
      <c r="F164" s="20" t="s">
        <v>223</v>
      </c>
      <c r="G164" s="20" t="s">
        <v>19</v>
      </c>
      <c r="H164" s="20">
        <f t="shared" ca="1" si="5"/>
        <v>62</v>
      </c>
      <c r="I164" s="21">
        <v>21673</v>
      </c>
      <c r="J164" s="20" t="s">
        <v>20</v>
      </c>
      <c r="K164" s="22">
        <v>933</v>
      </c>
      <c r="L164" s="20" t="s">
        <v>65</v>
      </c>
      <c r="M164" s="20">
        <v>80</v>
      </c>
      <c r="N164" s="20">
        <v>70</v>
      </c>
      <c r="O164" s="20">
        <v>31</v>
      </c>
      <c r="P164" s="20">
        <v>63</v>
      </c>
      <c r="Q164" s="20">
        <v>78</v>
      </c>
    </row>
    <row r="165" spans="5:17" x14ac:dyDescent="0.45">
      <c r="E165" s="20">
        <f t="shared" si="4"/>
        <v>162</v>
      </c>
      <c r="F165" s="20" t="s">
        <v>224</v>
      </c>
      <c r="G165" s="20" t="s">
        <v>19</v>
      </c>
      <c r="H165" s="20">
        <f t="shared" ca="1" si="5"/>
        <v>56</v>
      </c>
      <c r="I165" s="21">
        <v>24084</v>
      </c>
      <c r="J165" s="20" t="s">
        <v>20</v>
      </c>
      <c r="K165" s="22">
        <v>843</v>
      </c>
      <c r="L165" s="20" t="s">
        <v>84</v>
      </c>
      <c r="M165" s="20">
        <v>60</v>
      </c>
      <c r="N165" s="20">
        <v>80</v>
      </c>
      <c r="O165" s="20">
        <v>25</v>
      </c>
      <c r="P165" s="20">
        <v>31</v>
      </c>
      <c r="Q165" s="20">
        <v>42</v>
      </c>
    </row>
    <row r="166" spans="5:17" x14ac:dyDescent="0.45">
      <c r="E166" s="20">
        <f t="shared" si="4"/>
        <v>163</v>
      </c>
      <c r="F166" s="20" t="s">
        <v>225</v>
      </c>
      <c r="G166" s="20" t="s">
        <v>23</v>
      </c>
      <c r="H166" s="20">
        <f t="shared" ca="1" si="5"/>
        <v>37</v>
      </c>
      <c r="I166" s="21">
        <v>30908</v>
      </c>
      <c r="J166" s="20" t="s">
        <v>20</v>
      </c>
      <c r="K166" s="22">
        <v>911</v>
      </c>
      <c r="L166" s="20" t="s">
        <v>24</v>
      </c>
      <c r="M166" s="20">
        <v>88</v>
      </c>
      <c r="N166" s="20">
        <v>98</v>
      </c>
      <c r="O166" s="20">
        <v>95</v>
      </c>
      <c r="P166" s="20">
        <v>83</v>
      </c>
      <c r="Q166" s="20">
        <v>68</v>
      </c>
    </row>
    <row r="167" spans="5:17" x14ac:dyDescent="0.45">
      <c r="E167" s="20">
        <f t="shared" si="4"/>
        <v>164</v>
      </c>
      <c r="F167" s="20" t="s">
        <v>226</v>
      </c>
      <c r="G167" s="20" t="s">
        <v>23</v>
      </c>
      <c r="H167" s="20">
        <f t="shared" ca="1" si="5"/>
        <v>51</v>
      </c>
      <c r="I167" s="21">
        <v>25784</v>
      </c>
      <c r="J167" s="20" t="s">
        <v>26</v>
      </c>
      <c r="K167" s="22">
        <v>665</v>
      </c>
      <c r="L167" s="20" t="s">
        <v>49</v>
      </c>
      <c r="M167" s="20">
        <v>91</v>
      </c>
      <c r="N167" s="20">
        <v>20</v>
      </c>
      <c r="O167" s="20">
        <v>58</v>
      </c>
      <c r="P167" s="20">
        <v>33</v>
      </c>
      <c r="Q167" s="20">
        <v>72</v>
      </c>
    </row>
    <row r="168" spans="5:17" x14ac:dyDescent="0.45">
      <c r="E168" s="20">
        <f t="shared" si="4"/>
        <v>165</v>
      </c>
      <c r="F168" s="20" t="s">
        <v>227</v>
      </c>
      <c r="G168" s="20" t="s">
        <v>23</v>
      </c>
      <c r="H168" s="20">
        <f t="shared" ca="1" si="5"/>
        <v>39</v>
      </c>
      <c r="I168" s="21">
        <v>30157</v>
      </c>
      <c r="J168" s="20" t="s">
        <v>20</v>
      </c>
      <c r="K168" s="22">
        <v>1062</v>
      </c>
      <c r="L168" s="20" t="s">
        <v>21</v>
      </c>
      <c r="M168" s="20">
        <v>29</v>
      </c>
      <c r="N168" s="20">
        <v>96</v>
      </c>
      <c r="O168" s="20">
        <v>28</v>
      </c>
      <c r="P168" s="20">
        <v>30</v>
      </c>
      <c r="Q168" s="20">
        <v>22</v>
      </c>
    </row>
    <row r="169" spans="5:17" x14ac:dyDescent="0.45">
      <c r="E169" s="20">
        <f t="shared" si="4"/>
        <v>166</v>
      </c>
      <c r="F169" s="20" t="s">
        <v>228</v>
      </c>
      <c r="G169" s="20" t="s">
        <v>19</v>
      </c>
      <c r="H169" s="20">
        <f t="shared" ca="1" si="5"/>
        <v>33</v>
      </c>
      <c r="I169" s="21">
        <v>32255</v>
      </c>
      <c r="J169" s="20" t="s">
        <v>20</v>
      </c>
      <c r="K169" s="22">
        <v>693</v>
      </c>
      <c r="L169" s="20" t="s">
        <v>40</v>
      </c>
      <c r="M169" s="20">
        <v>57</v>
      </c>
      <c r="N169" s="20">
        <v>80</v>
      </c>
      <c r="O169" s="20">
        <v>50</v>
      </c>
      <c r="P169" s="20">
        <v>22</v>
      </c>
      <c r="Q169" s="20">
        <v>24</v>
      </c>
    </row>
    <row r="170" spans="5:17" x14ac:dyDescent="0.45">
      <c r="E170" s="20">
        <f t="shared" si="4"/>
        <v>167</v>
      </c>
      <c r="F170" s="20" t="s">
        <v>229</v>
      </c>
      <c r="G170" s="20" t="s">
        <v>23</v>
      </c>
      <c r="H170" s="20">
        <f t="shared" ca="1" si="5"/>
        <v>79</v>
      </c>
      <c r="I170" s="21">
        <v>15801</v>
      </c>
      <c r="J170" s="20" t="s">
        <v>20</v>
      </c>
      <c r="K170" s="22">
        <v>457</v>
      </c>
      <c r="L170" s="20" t="s">
        <v>21</v>
      </c>
      <c r="M170" s="20">
        <v>31</v>
      </c>
      <c r="N170" s="20">
        <v>67</v>
      </c>
      <c r="O170" s="20">
        <v>98</v>
      </c>
      <c r="P170" s="20">
        <v>60</v>
      </c>
      <c r="Q170" s="20">
        <v>93</v>
      </c>
    </row>
    <row r="171" spans="5:17" x14ac:dyDescent="0.45">
      <c r="E171" s="20">
        <f t="shared" si="4"/>
        <v>168</v>
      </c>
      <c r="F171" s="20" t="s">
        <v>230</v>
      </c>
      <c r="G171" s="20" t="s">
        <v>23</v>
      </c>
      <c r="H171" s="20">
        <f t="shared" ca="1" si="5"/>
        <v>71</v>
      </c>
      <c r="I171" s="21">
        <v>18704</v>
      </c>
      <c r="J171" s="20" t="s">
        <v>20</v>
      </c>
      <c r="K171" s="22">
        <v>783</v>
      </c>
      <c r="L171" s="20" t="s">
        <v>40</v>
      </c>
      <c r="M171" s="20">
        <v>89</v>
      </c>
      <c r="N171" s="20">
        <v>34</v>
      </c>
      <c r="O171" s="20">
        <v>73</v>
      </c>
      <c r="P171" s="20">
        <v>49</v>
      </c>
      <c r="Q171" s="20">
        <v>81</v>
      </c>
    </row>
    <row r="172" spans="5:17" x14ac:dyDescent="0.45">
      <c r="E172" s="20">
        <f t="shared" si="4"/>
        <v>169</v>
      </c>
      <c r="F172" s="20" t="s">
        <v>231</v>
      </c>
      <c r="G172" s="20" t="s">
        <v>19</v>
      </c>
      <c r="H172" s="20">
        <f t="shared" ca="1" si="5"/>
        <v>44</v>
      </c>
      <c r="I172" s="21">
        <v>28517</v>
      </c>
      <c r="J172" s="20" t="s">
        <v>26</v>
      </c>
      <c r="K172" s="22">
        <v>801</v>
      </c>
      <c r="L172" s="20" t="s">
        <v>109</v>
      </c>
      <c r="M172" s="20">
        <v>19</v>
      </c>
      <c r="N172" s="20">
        <v>42</v>
      </c>
      <c r="O172" s="20">
        <v>57</v>
      </c>
      <c r="P172" s="20">
        <v>34</v>
      </c>
      <c r="Q172" s="20">
        <v>98</v>
      </c>
    </row>
    <row r="173" spans="5:17" x14ac:dyDescent="0.45">
      <c r="E173" s="20">
        <f t="shared" si="4"/>
        <v>170</v>
      </c>
      <c r="F173" s="20" t="s">
        <v>232</v>
      </c>
      <c r="G173" s="20" t="s">
        <v>19</v>
      </c>
      <c r="H173" s="20">
        <f t="shared" ca="1" si="5"/>
        <v>85</v>
      </c>
      <c r="I173" s="21">
        <v>13298</v>
      </c>
      <c r="J173" s="20" t="s">
        <v>20</v>
      </c>
      <c r="K173" s="22">
        <v>711</v>
      </c>
      <c r="L173" s="20" t="s">
        <v>61</v>
      </c>
      <c r="M173" s="20">
        <v>55</v>
      </c>
      <c r="N173" s="20">
        <v>79</v>
      </c>
      <c r="O173" s="20">
        <v>44</v>
      </c>
      <c r="P173" s="20">
        <v>58</v>
      </c>
      <c r="Q173" s="20">
        <v>19</v>
      </c>
    </row>
    <row r="174" spans="5:17" x14ac:dyDescent="0.45">
      <c r="E174" s="20">
        <f t="shared" si="4"/>
        <v>171</v>
      </c>
      <c r="F174" s="20" t="s">
        <v>233</v>
      </c>
      <c r="G174" s="20" t="s">
        <v>23</v>
      </c>
      <c r="H174" s="20">
        <f t="shared" ca="1" si="5"/>
        <v>41</v>
      </c>
      <c r="I174" s="21">
        <v>29502</v>
      </c>
      <c r="J174" s="20" t="s">
        <v>26</v>
      </c>
      <c r="K174" s="22">
        <v>529</v>
      </c>
      <c r="L174" s="20" t="s">
        <v>21</v>
      </c>
      <c r="M174" s="20">
        <v>37</v>
      </c>
      <c r="N174" s="20">
        <v>25</v>
      </c>
      <c r="O174" s="20">
        <v>63</v>
      </c>
      <c r="P174" s="20">
        <v>25</v>
      </c>
      <c r="Q174" s="20">
        <v>26</v>
      </c>
    </row>
    <row r="175" spans="5:17" x14ac:dyDescent="0.45">
      <c r="E175" s="20">
        <f t="shared" si="4"/>
        <v>172</v>
      </c>
      <c r="F175" s="20" t="s">
        <v>234</v>
      </c>
      <c r="G175" s="20" t="s">
        <v>23</v>
      </c>
      <c r="H175" s="20">
        <f t="shared" ca="1" si="5"/>
        <v>35</v>
      </c>
      <c r="I175" s="21">
        <v>31571</v>
      </c>
      <c r="J175" s="20" t="s">
        <v>20</v>
      </c>
      <c r="K175" s="22">
        <v>447</v>
      </c>
      <c r="L175" s="20" t="s">
        <v>21</v>
      </c>
      <c r="M175" s="20">
        <v>18</v>
      </c>
      <c r="N175" s="20">
        <v>76</v>
      </c>
      <c r="O175" s="20">
        <v>19</v>
      </c>
      <c r="P175" s="20">
        <v>69</v>
      </c>
      <c r="Q175" s="20">
        <v>94</v>
      </c>
    </row>
    <row r="176" spans="5:17" x14ac:dyDescent="0.45">
      <c r="E176" s="20">
        <f t="shared" si="4"/>
        <v>173</v>
      </c>
      <c r="F176" s="20" t="s">
        <v>235</v>
      </c>
      <c r="G176" s="20" t="s">
        <v>19</v>
      </c>
      <c r="H176" s="20">
        <f t="shared" ca="1" si="5"/>
        <v>79</v>
      </c>
      <c r="I176" s="21">
        <v>15520</v>
      </c>
      <c r="J176" s="20" t="s">
        <v>20</v>
      </c>
      <c r="K176" s="22">
        <v>730</v>
      </c>
      <c r="L176" s="20" t="s">
        <v>36</v>
      </c>
      <c r="M176" s="20">
        <v>87</v>
      </c>
      <c r="N176" s="20">
        <v>82</v>
      </c>
      <c r="O176" s="20">
        <v>96</v>
      </c>
      <c r="P176" s="20">
        <v>58</v>
      </c>
      <c r="Q176" s="20">
        <v>29</v>
      </c>
    </row>
    <row r="177" spans="5:17" x14ac:dyDescent="0.45">
      <c r="E177" s="20">
        <f t="shared" si="4"/>
        <v>174</v>
      </c>
      <c r="F177" s="20" t="s">
        <v>236</v>
      </c>
      <c r="G177" s="20" t="s">
        <v>23</v>
      </c>
      <c r="H177" s="20">
        <f t="shared" ca="1" si="5"/>
        <v>61</v>
      </c>
      <c r="I177" s="21">
        <v>22378</v>
      </c>
      <c r="J177" s="20" t="s">
        <v>20</v>
      </c>
      <c r="K177" s="22">
        <v>883</v>
      </c>
      <c r="L177" s="20" t="s">
        <v>49</v>
      </c>
      <c r="M177" s="20">
        <v>61</v>
      </c>
      <c r="N177" s="20">
        <v>25</v>
      </c>
      <c r="O177" s="20">
        <v>18</v>
      </c>
      <c r="P177" s="20">
        <v>73</v>
      </c>
      <c r="Q177" s="20">
        <v>18</v>
      </c>
    </row>
    <row r="178" spans="5:17" x14ac:dyDescent="0.45">
      <c r="E178" s="20">
        <f t="shared" si="4"/>
        <v>175</v>
      </c>
      <c r="F178" s="20" t="s">
        <v>237</v>
      </c>
      <c r="G178" s="20" t="s">
        <v>23</v>
      </c>
      <c r="H178" s="20">
        <f t="shared" ca="1" si="5"/>
        <v>44</v>
      </c>
      <c r="I178" s="21">
        <v>28406</v>
      </c>
      <c r="J178" s="20" t="s">
        <v>26</v>
      </c>
      <c r="K178" s="22">
        <v>429</v>
      </c>
      <c r="L178" s="20" t="s">
        <v>109</v>
      </c>
      <c r="M178" s="20">
        <v>45</v>
      </c>
      <c r="N178" s="20">
        <v>32</v>
      </c>
      <c r="O178" s="20">
        <v>53</v>
      </c>
      <c r="P178" s="20">
        <v>78</v>
      </c>
      <c r="Q178" s="20">
        <v>80</v>
      </c>
    </row>
    <row r="179" spans="5:17" x14ac:dyDescent="0.45">
      <c r="E179" s="20">
        <f t="shared" si="4"/>
        <v>176</v>
      </c>
      <c r="F179" s="20" t="s">
        <v>238</v>
      </c>
      <c r="G179" s="20" t="s">
        <v>19</v>
      </c>
      <c r="H179" s="20">
        <f t="shared" ca="1" si="5"/>
        <v>74</v>
      </c>
      <c r="I179" s="21">
        <v>17351</v>
      </c>
      <c r="J179" s="20" t="s">
        <v>20</v>
      </c>
      <c r="K179" s="22">
        <v>756</v>
      </c>
      <c r="L179" s="20" t="s">
        <v>57</v>
      </c>
      <c r="M179" s="20">
        <v>100</v>
      </c>
      <c r="N179" s="20">
        <v>48</v>
      </c>
      <c r="O179" s="20">
        <v>96</v>
      </c>
      <c r="P179" s="20">
        <v>44</v>
      </c>
      <c r="Q179" s="20">
        <v>66</v>
      </c>
    </row>
    <row r="180" spans="5:17" x14ac:dyDescent="0.45">
      <c r="E180" s="20">
        <f t="shared" si="4"/>
        <v>177</v>
      </c>
      <c r="F180" s="20" t="s">
        <v>239</v>
      </c>
      <c r="G180" s="20" t="s">
        <v>23</v>
      </c>
      <c r="H180" s="20">
        <f t="shared" ca="1" si="5"/>
        <v>31</v>
      </c>
      <c r="I180" s="21">
        <v>33154</v>
      </c>
      <c r="J180" s="20" t="s">
        <v>20</v>
      </c>
      <c r="K180" s="22">
        <v>720</v>
      </c>
      <c r="L180" s="20" t="s">
        <v>24</v>
      </c>
      <c r="M180" s="20">
        <v>86</v>
      </c>
      <c r="N180" s="20">
        <v>25</v>
      </c>
      <c r="O180" s="20">
        <v>81</v>
      </c>
      <c r="P180" s="20">
        <v>89</v>
      </c>
      <c r="Q180" s="20">
        <v>51</v>
      </c>
    </row>
    <row r="181" spans="5:17" x14ac:dyDescent="0.45">
      <c r="E181" s="20">
        <f t="shared" si="4"/>
        <v>178</v>
      </c>
      <c r="F181" s="20" t="s">
        <v>240</v>
      </c>
      <c r="G181" s="20" t="s">
        <v>19</v>
      </c>
      <c r="H181" s="20">
        <f t="shared" ca="1" si="5"/>
        <v>55</v>
      </c>
      <c r="I181" s="21">
        <v>24518</v>
      </c>
      <c r="J181" s="20" t="s">
        <v>20</v>
      </c>
      <c r="K181" s="22">
        <v>504</v>
      </c>
      <c r="L181" s="20" t="s">
        <v>34</v>
      </c>
      <c r="M181" s="20">
        <v>56</v>
      </c>
      <c r="N181" s="20">
        <v>86</v>
      </c>
      <c r="O181" s="20">
        <v>93</v>
      </c>
      <c r="P181" s="20">
        <v>71</v>
      </c>
      <c r="Q181" s="20">
        <v>67</v>
      </c>
    </row>
    <row r="182" spans="5:17" x14ac:dyDescent="0.45">
      <c r="E182" s="20">
        <f t="shared" si="4"/>
        <v>179</v>
      </c>
      <c r="F182" s="20" t="s">
        <v>241</v>
      </c>
      <c r="G182" s="20" t="s">
        <v>23</v>
      </c>
      <c r="H182" s="20">
        <f t="shared" ca="1" si="5"/>
        <v>86</v>
      </c>
      <c r="I182" s="21">
        <v>13235</v>
      </c>
      <c r="J182" s="20" t="s">
        <v>20</v>
      </c>
      <c r="K182" s="22">
        <v>481</v>
      </c>
      <c r="L182" s="20" t="s">
        <v>80</v>
      </c>
      <c r="M182" s="20">
        <v>29</v>
      </c>
      <c r="N182" s="20">
        <v>29</v>
      </c>
      <c r="O182" s="20">
        <v>76</v>
      </c>
      <c r="P182" s="20">
        <v>26</v>
      </c>
      <c r="Q182" s="20">
        <v>37</v>
      </c>
    </row>
    <row r="183" spans="5:17" x14ac:dyDescent="0.45">
      <c r="E183" s="20">
        <f t="shared" si="4"/>
        <v>180</v>
      </c>
      <c r="F183" s="20" t="s">
        <v>242</v>
      </c>
      <c r="G183" s="20" t="s">
        <v>23</v>
      </c>
      <c r="H183" s="20">
        <f t="shared" ca="1" si="5"/>
        <v>71</v>
      </c>
      <c r="I183" s="21">
        <v>18579</v>
      </c>
      <c r="J183" s="20" t="s">
        <v>20</v>
      </c>
      <c r="K183" s="22">
        <v>814</v>
      </c>
      <c r="L183" s="20" t="s">
        <v>65</v>
      </c>
      <c r="M183" s="20">
        <v>87</v>
      </c>
      <c r="N183" s="20">
        <v>37</v>
      </c>
      <c r="O183" s="20">
        <v>79</v>
      </c>
      <c r="P183" s="20">
        <v>45</v>
      </c>
      <c r="Q183" s="20">
        <v>70</v>
      </c>
    </row>
    <row r="184" spans="5:17" x14ac:dyDescent="0.45">
      <c r="E184" s="20">
        <f t="shared" si="4"/>
        <v>181</v>
      </c>
      <c r="F184" s="20" t="s">
        <v>243</v>
      </c>
      <c r="G184" s="20" t="s">
        <v>23</v>
      </c>
      <c r="H184" s="20">
        <f t="shared" ca="1" si="5"/>
        <v>73</v>
      </c>
      <c r="I184" s="21">
        <v>17654</v>
      </c>
      <c r="J184" s="20" t="s">
        <v>20</v>
      </c>
      <c r="K184" s="22">
        <v>585</v>
      </c>
      <c r="L184" s="20" t="s">
        <v>117</v>
      </c>
      <c r="M184" s="20">
        <v>37</v>
      </c>
      <c r="N184" s="20">
        <v>84</v>
      </c>
      <c r="O184" s="20">
        <v>75</v>
      </c>
      <c r="P184" s="20">
        <v>90</v>
      </c>
      <c r="Q184" s="20">
        <v>42</v>
      </c>
    </row>
    <row r="185" spans="5:17" x14ac:dyDescent="0.45">
      <c r="E185" s="20">
        <f t="shared" si="4"/>
        <v>182</v>
      </c>
      <c r="F185" s="20" t="s">
        <v>244</v>
      </c>
      <c r="G185" s="20" t="s">
        <v>19</v>
      </c>
      <c r="H185" s="20">
        <f t="shared" ca="1" si="5"/>
        <v>79</v>
      </c>
      <c r="I185" s="21">
        <v>15648</v>
      </c>
      <c r="J185" s="20" t="s">
        <v>20</v>
      </c>
      <c r="K185" s="22">
        <v>919</v>
      </c>
      <c r="L185" s="20" t="s">
        <v>24</v>
      </c>
      <c r="M185" s="20">
        <v>66</v>
      </c>
      <c r="N185" s="20">
        <v>19</v>
      </c>
      <c r="O185" s="20">
        <v>48</v>
      </c>
      <c r="P185" s="20">
        <v>24</v>
      </c>
      <c r="Q185" s="20">
        <v>83</v>
      </c>
    </row>
    <row r="186" spans="5:17" x14ac:dyDescent="0.45">
      <c r="E186" s="20">
        <f t="shared" si="4"/>
        <v>183</v>
      </c>
      <c r="F186" s="20" t="s">
        <v>245</v>
      </c>
      <c r="G186" s="20" t="s">
        <v>19</v>
      </c>
      <c r="H186" s="20">
        <f t="shared" ca="1" si="5"/>
        <v>68</v>
      </c>
      <c r="I186" s="21">
        <v>19658</v>
      </c>
      <c r="J186" s="20" t="s">
        <v>20</v>
      </c>
      <c r="K186" s="22">
        <v>357</v>
      </c>
      <c r="L186" s="20" t="s">
        <v>49</v>
      </c>
      <c r="M186" s="20">
        <v>55</v>
      </c>
      <c r="N186" s="20">
        <v>71</v>
      </c>
      <c r="O186" s="20">
        <v>37</v>
      </c>
      <c r="P186" s="20">
        <v>75</v>
      </c>
      <c r="Q186" s="20">
        <v>62</v>
      </c>
    </row>
    <row r="187" spans="5:17" x14ac:dyDescent="0.45">
      <c r="E187" s="20">
        <f t="shared" si="4"/>
        <v>184</v>
      </c>
      <c r="F187" s="20" t="s">
        <v>246</v>
      </c>
      <c r="G187" s="20" t="s">
        <v>19</v>
      </c>
      <c r="H187" s="20">
        <f t="shared" ca="1" si="5"/>
        <v>46</v>
      </c>
      <c r="I187" s="21">
        <v>27654</v>
      </c>
      <c r="J187" s="20" t="s">
        <v>20</v>
      </c>
      <c r="K187" s="22">
        <v>726</v>
      </c>
      <c r="L187" s="20" t="s">
        <v>38</v>
      </c>
      <c r="M187" s="20">
        <v>36</v>
      </c>
      <c r="N187" s="20">
        <v>51</v>
      </c>
      <c r="O187" s="20">
        <v>91</v>
      </c>
      <c r="P187" s="20">
        <v>67</v>
      </c>
      <c r="Q187" s="20">
        <v>98</v>
      </c>
    </row>
    <row r="188" spans="5:17" x14ac:dyDescent="0.45">
      <c r="E188" s="20">
        <f t="shared" si="4"/>
        <v>185</v>
      </c>
      <c r="F188" s="20" t="s">
        <v>247</v>
      </c>
      <c r="G188" s="20" t="s">
        <v>23</v>
      </c>
      <c r="H188" s="20">
        <f t="shared" ca="1" si="5"/>
        <v>62</v>
      </c>
      <c r="I188" s="21">
        <v>21747</v>
      </c>
      <c r="J188" s="20" t="s">
        <v>20</v>
      </c>
      <c r="K188" s="22">
        <v>482</v>
      </c>
      <c r="L188" s="20" t="s">
        <v>88</v>
      </c>
      <c r="M188" s="20">
        <v>71</v>
      </c>
      <c r="N188" s="20">
        <v>45</v>
      </c>
      <c r="O188" s="20">
        <v>21</v>
      </c>
      <c r="P188" s="20">
        <v>57</v>
      </c>
      <c r="Q188" s="20">
        <v>84</v>
      </c>
    </row>
    <row r="189" spans="5:17" x14ac:dyDescent="0.45">
      <c r="E189" s="20">
        <f t="shared" si="4"/>
        <v>186</v>
      </c>
      <c r="F189" s="20" t="s">
        <v>248</v>
      </c>
      <c r="G189" s="20" t="s">
        <v>23</v>
      </c>
      <c r="H189" s="20">
        <f t="shared" ca="1" si="5"/>
        <v>76</v>
      </c>
      <c r="I189" s="21">
        <v>16570</v>
      </c>
      <c r="J189" s="20" t="s">
        <v>20</v>
      </c>
      <c r="K189" s="22">
        <v>1037</v>
      </c>
      <c r="L189" s="20" t="s">
        <v>28</v>
      </c>
      <c r="M189" s="20">
        <v>82</v>
      </c>
      <c r="N189" s="20">
        <v>97</v>
      </c>
      <c r="O189" s="20">
        <v>66</v>
      </c>
      <c r="P189" s="20">
        <v>30</v>
      </c>
      <c r="Q189" s="20">
        <v>90</v>
      </c>
    </row>
    <row r="190" spans="5:17" x14ac:dyDescent="0.45">
      <c r="E190" s="20">
        <f t="shared" si="4"/>
        <v>187</v>
      </c>
      <c r="F190" s="20" t="s">
        <v>249</v>
      </c>
      <c r="G190" s="20" t="s">
        <v>23</v>
      </c>
      <c r="H190" s="20">
        <f t="shared" ca="1" si="5"/>
        <v>44</v>
      </c>
      <c r="I190" s="21">
        <v>28359</v>
      </c>
      <c r="J190" s="20" t="s">
        <v>20</v>
      </c>
      <c r="K190" s="22">
        <v>1080</v>
      </c>
      <c r="L190" s="20" t="s">
        <v>21</v>
      </c>
      <c r="M190" s="20">
        <v>61</v>
      </c>
      <c r="N190" s="20">
        <v>32</v>
      </c>
      <c r="O190" s="20">
        <v>47</v>
      </c>
      <c r="P190" s="20">
        <v>78</v>
      </c>
      <c r="Q190" s="20">
        <v>56</v>
      </c>
    </row>
    <row r="191" spans="5:17" x14ac:dyDescent="0.45">
      <c r="E191" s="20">
        <f t="shared" si="4"/>
        <v>188</v>
      </c>
      <c r="F191" s="20" t="s">
        <v>250</v>
      </c>
      <c r="G191" s="20" t="s">
        <v>23</v>
      </c>
      <c r="H191" s="20">
        <f t="shared" ca="1" si="5"/>
        <v>79</v>
      </c>
      <c r="I191" s="21">
        <v>15707</v>
      </c>
      <c r="J191" s="20" t="s">
        <v>20</v>
      </c>
      <c r="K191" s="22">
        <v>903</v>
      </c>
      <c r="L191" s="20" t="s">
        <v>34</v>
      </c>
      <c r="M191" s="20">
        <v>43</v>
      </c>
      <c r="N191" s="20">
        <v>92</v>
      </c>
      <c r="O191" s="20">
        <v>88</v>
      </c>
      <c r="P191" s="20">
        <v>21</v>
      </c>
      <c r="Q191" s="20">
        <v>77</v>
      </c>
    </row>
    <row r="192" spans="5:17" x14ac:dyDescent="0.45">
      <c r="E192" s="20">
        <f t="shared" si="4"/>
        <v>189</v>
      </c>
      <c r="F192" s="20" t="s">
        <v>251</v>
      </c>
      <c r="G192" s="20" t="s">
        <v>19</v>
      </c>
      <c r="H192" s="20">
        <f t="shared" ca="1" si="5"/>
        <v>58</v>
      </c>
      <c r="I192" s="21">
        <v>23279</v>
      </c>
      <c r="J192" s="20" t="s">
        <v>20</v>
      </c>
      <c r="K192" s="22">
        <v>755</v>
      </c>
      <c r="L192" s="20" t="s">
        <v>49</v>
      </c>
      <c r="M192" s="20">
        <v>47</v>
      </c>
      <c r="N192" s="20">
        <v>61</v>
      </c>
      <c r="O192" s="20">
        <v>91</v>
      </c>
      <c r="P192" s="20">
        <v>68</v>
      </c>
      <c r="Q192" s="20">
        <v>93</v>
      </c>
    </row>
    <row r="193" spans="5:17" x14ac:dyDescent="0.45">
      <c r="E193" s="20">
        <f t="shared" si="4"/>
        <v>190</v>
      </c>
      <c r="F193" s="20" t="s">
        <v>252</v>
      </c>
      <c r="G193" s="20" t="s">
        <v>19</v>
      </c>
      <c r="H193" s="20">
        <f t="shared" ca="1" si="5"/>
        <v>57</v>
      </c>
      <c r="I193" s="21">
        <v>23818</v>
      </c>
      <c r="J193" s="20" t="s">
        <v>20</v>
      </c>
      <c r="K193" s="22">
        <v>307</v>
      </c>
      <c r="L193" s="20" t="s">
        <v>21</v>
      </c>
      <c r="M193" s="20">
        <v>32</v>
      </c>
      <c r="N193" s="20">
        <v>86</v>
      </c>
      <c r="O193" s="20">
        <v>55</v>
      </c>
      <c r="P193" s="20">
        <v>99</v>
      </c>
      <c r="Q193" s="20">
        <v>57</v>
      </c>
    </row>
    <row r="194" spans="5:17" x14ac:dyDescent="0.45">
      <c r="E194" s="20">
        <f t="shared" si="4"/>
        <v>191</v>
      </c>
      <c r="F194" s="20" t="s">
        <v>253</v>
      </c>
      <c r="G194" s="20" t="s">
        <v>19</v>
      </c>
      <c r="H194" s="20">
        <f t="shared" ca="1" si="5"/>
        <v>67</v>
      </c>
      <c r="I194" s="21">
        <v>20183</v>
      </c>
      <c r="J194" s="20" t="s">
        <v>20</v>
      </c>
      <c r="K194" s="22">
        <v>556</v>
      </c>
      <c r="L194" s="20" t="s">
        <v>80</v>
      </c>
      <c r="M194" s="20">
        <v>34</v>
      </c>
      <c r="N194" s="20">
        <v>95</v>
      </c>
      <c r="O194" s="20">
        <v>90</v>
      </c>
      <c r="P194" s="20">
        <v>74</v>
      </c>
      <c r="Q194" s="20">
        <v>88</v>
      </c>
    </row>
    <row r="195" spans="5:17" x14ac:dyDescent="0.45">
      <c r="E195" s="20">
        <f t="shared" si="4"/>
        <v>192</v>
      </c>
      <c r="F195" s="20" t="s">
        <v>254</v>
      </c>
      <c r="G195" s="20" t="s">
        <v>23</v>
      </c>
      <c r="H195" s="20">
        <f t="shared" ca="1" si="5"/>
        <v>0</v>
      </c>
      <c r="I195" s="21">
        <f ca="1">TODAY()</f>
        <v>44659</v>
      </c>
      <c r="J195" s="20" t="s">
        <v>20</v>
      </c>
      <c r="K195" s="22">
        <v>740</v>
      </c>
      <c r="L195" s="20" t="s">
        <v>135</v>
      </c>
      <c r="M195" s="20">
        <v>23</v>
      </c>
      <c r="N195" s="20">
        <v>42</v>
      </c>
      <c r="O195" s="20">
        <v>48</v>
      </c>
      <c r="P195" s="20">
        <v>95</v>
      </c>
      <c r="Q195" s="20">
        <v>89</v>
      </c>
    </row>
    <row r="196" spans="5:17" x14ac:dyDescent="0.45">
      <c r="E196" s="20">
        <f t="shared" ref="E196:E259" si="6">ROW()-3</f>
        <v>193</v>
      </c>
      <c r="F196" s="20" t="s">
        <v>255</v>
      </c>
      <c r="G196" s="20" t="s">
        <v>19</v>
      </c>
      <c r="H196" s="20">
        <f t="shared" ca="1" si="5"/>
        <v>58</v>
      </c>
      <c r="I196" s="21">
        <v>23471</v>
      </c>
      <c r="J196" s="20" t="s">
        <v>20</v>
      </c>
      <c r="K196" s="22">
        <v>644</v>
      </c>
      <c r="L196" s="20" t="s">
        <v>34</v>
      </c>
      <c r="M196" s="20">
        <v>28</v>
      </c>
      <c r="N196" s="20">
        <v>37</v>
      </c>
      <c r="O196" s="20">
        <v>67</v>
      </c>
      <c r="P196" s="20">
        <v>67</v>
      </c>
      <c r="Q196" s="20">
        <v>75</v>
      </c>
    </row>
    <row r="197" spans="5:17" x14ac:dyDescent="0.45">
      <c r="E197" s="20">
        <f t="shared" si="6"/>
        <v>194</v>
      </c>
      <c r="F197" s="20" t="s">
        <v>256</v>
      </c>
      <c r="G197" s="20" t="s">
        <v>19</v>
      </c>
      <c r="H197" s="20">
        <f t="shared" ref="H197:H260" ca="1" si="7">DATEDIF(I197,TODAY(),"Y")</f>
        <v>81</v>
      </c>
      <c r="I197" s="21">
        <v>14716</v>
      </c>
      <c r="J197" s="20" t="s">
        <v>20</v>
      </c>
      <c r="K197" s="22">
        <v>1059</v>
      </c>
      <c r="L197" s="20" t="s">
        <v>257</v>
      </c>
      <c r="M197" s="20">
        <v>25</v>
      </c>
      <c r="N197" s="20">
        <v>100</v>
      </c>
      <c r="O197" s="20">
        <v>92</v>
      </c>
      <c r="P197" s="20">
        <v>59</v>
      </c>
      <c r="Q197" s="20">
        <v>81</v>
      </c>
    </row>
    <row r="198" spans="5:17" x14ac:dyDescent="0.45">
      <c r="E198" s="20">
        <f t="shared" si="6"/>
        <v>195</v>
      </c>
      <c r="F198" s="20" t="s">
        <v>258</v>
      </c>
      <c r="G198" s="20" t="s">
        <v>19</v>
      </c>
      <c r="H198" s="20">
        <f t="shared" ca="1" si="7"/>
        <v>31</v>
      </c>
      <c r="I198" s="21">
        <v>33014</v>
      </c>
      <c r="J198" s="20" t="s">
        <v>26</v>
      </c>
      <c r="K198" s="22">
        <v>938</v>
      </c>
      <c r="L198" s="20" t="s">
        <v>132</v>
      </c>
      <c r="M198" s="20">
        <v>41</v>
      </c>
      <c r="N198" s="20">
        <v>83</v>
      </c>
      <c r="O198" s="20">
        <v>46</v>
      </c>
      <c r="P198" s="20">
        <v>88</v>
      </c>
      <c r="Q198" s="20">
        <v>40</v>
      </c>
    </row>
    <row r="199" spans="5:17" x14ac:dyDescent="0.45">
      <c r="E199" s="20">
        <f t="shared" si="6"/>
        <v>196</v>
      </c>
      <c r="F199" s="20" t="s">
        <v>259</v>
      </c>
      <c r="G199" s="20" t="s">
        <v>19</v>
      </c>
      <c r="H199" s="20">
        <f t="shared" ca="1" si="7"/>
        <v>80</v>
      </c>
      <c r="I199" s="21">
        <v>15202</v>
      </c>
      <c r="J199" s="20" t="s">
        <v>20</v>
      </c>
      <c r="K199" s="22">
        <v>950</v>
      </c>
      <c r="L199" s="20" t="s">
        <v>78</v>
      </c>
      <c r="M199" s="20">
        <v>82</v>
      </c>
      <c r="N199" s="20">
        <v>32</v>
      </c>
      <c r="O199" s="20">
        <v>81</v>
      </c>
      <c r="P199" s="20">
        <v>83</v>
      </c>
      <c r="Q199" s="20">
        <v>78</v>
      </c>
    </row>
    <row r="200" spans="5:17" x14ac:dyDescent="0.45">
      <c r="E200" s="20">
        <f t="shared" si="6"/>
        <v>197</v>
      </c>
      <c r="F200" s="20" t="s">
        <v>260</v>
      </c>
      <c r="G200" s="20" t="s">
        <v>23</v>
      </c>
      <c r="H200" s="20">
        <f t="shared" ca="1" si="7"/>
        <v>39</v>
      </c>
      <c r="I200" s="21">
        <v>30376</v>
      </c>
      <c r="J200" s="20" t="s">
        <v>20</v>
      </c>
      <c r="K200" s="22">
        <v>842</v>
      </c>
      <c r="L200" s="20" t="s">
        <v>32</v>
      </c>
      <c r="M200" s="20">
        <v>70</v>
      </c>
      <c r="N200" s="20">
        <v>46</v>
      </c>
      <c r="O200" s="20">
        <v>68</v>
      </c>
      <c r="P200" s="20">
        <v>29</v>
      </c>
      <c r="Q200" s="20">
        <v>68</v>
      </c>
    </row>
    <row r="201" spans="5:17" x14ac:dyDescent="0.45">
      <c r="E201" s="20">
        <f t="shared" si="6"/>
        <v>198</v>
      </c>
      <c r="F201" s="20" t="s">
        <v>261</v>
      </c>
      <c r="G201" s="20" t="s">
        <v>19</v>
      </c>
      <c r="H201" s="20">
        <f t="shared" ca="1" si="7"/>
        <v>27</v>
      </c>
      <c r="I201" s="21">
        <v>34494</v>
      </c>
      <c r="J201" s="20" t="s">
        <v>26</v>
      </c>
      <c r="K201" s="22">
        <v>1072</v>
      </c>
      <c r="L201" s="20" t="s">
        <v>24</v>
      </c>
      <c r="M201" s="20">
        <v>76</v>
      </c>
      <c r="N201" s="20">
        <v>20</v>
      </c>
      <c r="O201" s="20">
        <v>61</v>
      </c>
      <c r="P201" s="20">
        <v>43</v>
      </c>
      <c r="Q201" s="20">
        <v>24</v>
      </c>
    </row>
    <row r="202" spans="5:17" x14ac:dyDescent="0.45">
      <c r="E202" s="20">
        <f t="shared" si="6"/>
        <v>199</v>
      </c>
      <c r="F202" s="20" t="s">
        <v>262</v>
      </c>
      <c r="G202" s="20" t="s">
        <v>23</v>
      </c>
      <c r="H202" s="20">
        <f t="shared" ca="1" si="7"/>
        <v>29</v>
      </c>
      <c r="I202" s="21">
        <v>34001</v>
      </c>
      <c r="J202" s="20" t="s">
        <v>26</v>
      </c>
      <c r="K202" s="22">
        <v>898</v>
      </c>
      <c r="L202" s="20" t="s">
        <v>182</v>
      </c>
      <c r="M202" s="20">
        <v>70</v>
      </c>
      <c r="N202" s="20">
        <v>66</v>
      </c>
      <c r="O202" s="20">
        <v>88</v>
      </c>
      <c r="P202" s="20">
        <v>95</v>
      </c>
      <c r="Q202" s="20">
        <v>90</v>
      </c>
    </row>
    <row r="203" spans="5:17" x14ac:dyDescent="0.45">
      <c r="E203" s="20">
        <f t="shared" si="6"/>
        <v>200</v>
      </c>
      <c r="F203" s="20" t="s">
        <v>263</v>
      </c>
      <c r="G203" s="20" t="s">
        <v>23</v>
      </c>
      <c r="H203" s="20">
        <f t="shared" ca="1" si="7"/>
        <v>27</v>
      </c>
      <c r="I203" s="21">
        <v>34536</v>
      </c>
      <c r="J203" s="20" t="s">
        <v>26</v>
      </c>
      <c r="K203" s="22">
        <v>686</v>
      </c>
      <c r="L203" s="20" t="s">
        <v>182</v>
      </c>
      <c r="M203" s="20">
        <v>28</v>
      </c>
      <c r="N203" s="20">
        <v>68</v>
      </c>
      <c r="O203" s="20">
        <v>72</v>
      </c>
      <c r="P203" s="20">
        <v>66</v>
      </c>
      <c r="Q203" s="20">
        <v>61</v>
      </c>
    </row>
    <row r="204" spans="5:17" x14ac:dyDescent="0.45">
      <c r="E204" s="20">
        <f t="shared" si="6"/>
        <v>201</v>
      </c>
      <c r="F204" s="20" t="s">
        <v>264</v>
      </c>
      <c r="G204" s="20" t="s">
        <v>23</v>
      </c>
      <c r="H204" s="20">
        <f t="shared" ca="1" si="7"/>
        <v>62</v>
      </c>
      <c r="I204" s="21">
        <v>21921</v>
      </c>
      <c r="J204" s="20" t="s">
        <v>20</v>
      </c>
      <c r="K204" s="22">
        <v>846</v>
      </c>
      <c r="L204" s="20" t="s">
        <v>32</v>
      </c>
      <c r="M204" s="20">
        <v>98</v>
      </c>
      <c r="N204" s="20">
        <v>74</v>
      </c>
      <c r="O204" s="20">
        <v>20</v>
      </c>
      <c r="P204" s="20">
        <v>34</v>
      </c>
      <c r="Q204" s="20">
        <v>91</v>
      </c>
    </row>
    <row r="205" spans="5:17" x14ac:dyDescent="0.45">
      <c r="E205" s="20">
        <f t="shared" si="6"/>
        <v>202</v>
      </c>
      <c r="F205" s="20" t="s">
        <v>265</v>
      </c>
      <c r="G205" s="20" t="s">
        <v>23</v>
      </c>
      <c r="H205" s="20">
        <f t="shared" ca="1" si="7"/>
        <v>34</v>
      </c>
      <c r="I205" s="21">
        <v>32002</v>
      </c>
      <c r="J205" s="20" t="s">
        <v>20</v>
      </c>
      <c r="K205" s="22">
        <v>493</v>
      </c>
      <c r="L205" s="20" t="s">
        <v>36</v>
      </c>
      <c r="M205" s="20">
        <v>65</v>
      </c>
      <c r="N205" s="20">
        <v>40</v>
      </c>
      <c r="O205" s="20">
        <v>46</v>
      </c>
      <c r="P205" s="20">
        <v>77</v>
      </c>
      <c r="Q205" s="20">
        <v>80</v>
      </c>
    </row>
    <row r="206" spans="5:17" x14ac:dyDescent="0.45">
      <c r="E206" s="20">
        <f t="shared" si="6"/>
        <v>203</v>
      </c>
      <c r="F206" s="20" t="s">
        <v>70</v>
      </c>
      <c r="G206" s="20" t="s">
        <v>23</v>
      </c>
      <c r="H206" s="20">
        <f t="shared" ca="1" si="7"/>
        <v>61</v>
      </c>
      <c r="I206" s="21">
        <v>22158</v>
      </c>
      <c r="J206" s="20" t="s">
        <v>20</v>
      </c>
      <c r="K206" s="22">
        <v>482</v>
      </c>
      <c r="L206" s="20" t="s">
        <v>46</v>
      </c>
      <c r="M206" s="20">
        <v>90</v>
      </c>
      <c r="N206" s="20">
        <v>48</v>
      </c>
      <c r="O206" s="20">
        <v>20</v>
      </c>
      <c r="P206" s="20">
        <v>34</v>
      </c>
      <c r="Q206" s="20">
        <v>86</v>
      </c>
    </row>
    <row r="207" spans="5:17" x14ac:dyDescent="0.45">
      <c r="E207" s="20">
        <f t="shared" si="6"/>
        <v>204</v>
      </c>
      <c r="F207" s="20" t="s">
        <v>266</v>
      </c>
      <c r="G207" s="20" t="s">
        <v>19</v>
      </c>
      <c r="H207" s="20">
        <f t="shared" ca="1" si="7"/>
        <v>54</v>
      </c>
      <c r="I207" s="21">
        <v>24702</v>
      </c>
      <c r="J207" s="20" t="s">
        <v>20</v>
      </c>
      <c r="K207" s="22">
        <v>322</v>
      </c>
      <c r="L207" s="20" t="s">
        <v>34</v>
      </c>
      <c r="M207" s="20">
        <v>34</v>
      </c>
      <c r="N207" s="20">
        <v>39</v>
      </c>
      <c r="O207" s="20">
        <v>69</v>
      </c>
      <c r="P207" s="20">
        <v>42</v>
      </c>
      <c r="Q207" s="20">
        <v>31</v>
      </c>
    </row>
    <row r="208" spans="5:17" x14ac:dyDescent="0.45">
      <c r="E208" s="20">
        <f t="shared" si="6"/>
        <v>205</v>
      </c>
      <c r="F208" s="20" t="s">
        <v>267</v>
      </c>
      <c r="G208" s="20" t="s">
        <v>23</v>
      </c>
      <c r="H208" s="20">
        <f t="shared" ca="1" si="7"/>
        <v>55</v>
      </c>
      <c r="I208" s="21">
        <v>24238</v>
      </c>
      <c r="J208" s="20" t="s">
        <v>20</v>
      </c>
      <c r="K208" s="22">
        <v>1010</v>
      </c>
      <c r="L208" s="20" t="s">
        <v>125</v>
      </c>
      <c r="M208" s="20">
        <v>98</v>
      </c>
      <c r="N208" s="20">
        <v>29</v>
      </c>
      <c r="O208" s="20">
        <v>65</v>
      </c>
      <c r="P208" s="20">
        <v>83</v>
      </c>
      <c r="Q208" s="20">
        <v>20</v>
      </c>
    </row>
    <row r="209" spans="5:17" x14ac:dyDescent="0.45">
      <c r="E209" s="20">
        <f t="shared" si="6"/>
        <v>206</v>
      </c>
      <c r="F209" s="20" t="s">
        <v>268</v>
      </c>
      <c r="G209" s="20" t="s">
        <v>23</v>
      </c>
      <c r="H209" s="20">
        <f t="shared" ca="1" si="7"/>
        <v>68</v>
      </c>
      <c r="I209" s="21">
        <v>19664</v>
      </c>
      <c r="J209" s="20" t="s">
        <v>20</v>
      </c>
      <c r="K209" s="22">
        <v>997</v>
      </c>
      <c r="L209" s="20" t="s">
        <v>44</v>
      </c>
      <c r="M209" s="20">
        <v>29</v>
      </c>
      <c r="N209" s="20">
        <v>45</v>
      </c>
      <c r="O209" s="20">
        <v>30</v>
      </c>
      <c r="P209" s="20">
        <v>32</v>
      </c>
      <c r="Q209" s="20">
        <v>19</v>
      </c>
    </row>
    <row r="210" spans="5:17" x14ac:dyDescent="0.45">
      <c r="E210" s="20">
        <f t="shared" si="6"/>
        <v>207</v>
      </c>
      <c r="F210" s="20" t="s">
        <v>269</v>
      </c>
      <c r="G210" s="20" t="s">
        <v>19</v>
      </c>
      <c r="H210" s="20">
        <f t="shared" ca="1" si="7"/>
        <v>35</v>
      </c>
      <c r="I210" s="21">
        <v>31570</v>
      </c>
      <c r="J210" s="20" t="s">
        <v>20</v>
      </c>
      <c r="K210" s="22">
        <v>745</v>
      </c>
      <c r="L210" s="20" t="s">
        <v>147</v>
      </c>
      <c r="M210" s="20">
        <v>96</v>
      </c>
      <c r="N210" s="20">
        <v>59</v>
      </c>
      <c r="O210" s="20">
        <v>49</v>
      </c>
      <c r="P210" s="20">
        <v>86</v>
      </c>
      <c r="Q210" s="20">
        <v>23</v>
      </c>
    </row>
    <row r="211" spans="5:17" x14ac:dyDescent="0.45">
      <c r="E211" s="20">
        <f t="shared" si="6"/>
        <v>208</v>
      </c>
      <c r="F211" s="20" t="s">
        <v>270</v>
      </c>
      <c r="G211" s="20" t="s">
        <v>23</v>
      </c>
      <c r="H211" s="20">
        <f t="shared" ca="1" si="7"/>
        <v>72</v>
      </c>
      <c r="I211" s="21">
        <v>18100</v>
      </c>
      <c r="J211" s="20" t="s">
        <v>20</v>
      </c>
      <c r="K211" s="22">
        <v>1016</v>
      </c>
      <c r="L211" s="20" t="s">
        <v>115</v>
      </c>
      <c r="M211" s="20">
        <v>60</v>
      </c>
      <c r="N211" s="20">
        <v>69</v>
      </c>
      <c r="O211" s="20">
        <v>46</v>
      </c>
      <c r="P211" s="20">
        <v>58</v>
      </c>
      <c r="Q211" s="20">
        <v>41</v>
      </c>
    </row>
    <row r="212" spans="5:17" x14ac:dyDescent="0.45">
      <c r="E212" s="20">
        <f t="shared" si="6"/>
        <v>209</v>
      </c>
      <c r="F212" s="20" t="s">
        <v>271</v>
      </c>
      <c r="G212" s="20" t="s">
        <v>19</v>
      </c>
      <c r="H212" s="20">
        <f t="shared" ca="1" si="7"/>
        <v>71</v>
      </c>
      <c r="I212" s="21">
        <v>18553</v>
      </c>
      <c r="J212" s="20" t="s">
        <v>26</v>
      </c>
      <c r="K212" s="22">
        <v>529</v>
      </c>
      <c r="L212" s="20" t="s">
        <v>140</v>
      </c>
      <c r="M212" s="20">
        <v>42</v>
      </c>
      <c r="N212" s="20">
        <v>55</v>
      </c>
      <c r="O212" s="20">
        <v>31</v>
      </c>
      <c r="P212" s="20">
        <v>33</v>
      </c>
      <c r="Q212" s="20">
        <v>31</v>
      </c>
    </row>
    <row r="213" spans="5:17" x14ac:dyDescent="0.45">
      <c r="E213" s="20">
        <f t="shared" si="6"/>
        <v>210</v>
      </c>
      <c r="F213" s="20" t="s">
        <v>272</v>
      </c>
      <c r="G213" s="20" t="s">
        <v>19</v>
      </c>
      <c r="H213" s="20">
        <f t="shared" ca="1" si="7"/>
        <v>63</v>
      </c>
      <c r="I213" s="21">
        <v>21550</v>
      </c>
      <c r="J213" s="20" t="s">
        <v>20</v>
      </c>
      <c r="K213" s="22">
        <v>315</v>
      </c>
      <c r="L213" s="20" t="s">
        <v>24</v>
      </c>
      <c r="M213" s="20">
        <v>31</v>
      </c>
      <c r="N213" s="20">
        <v>46</v>
      </c>
      <c r="O213" s="20">
        <v>58</v>
      </c>
      <c r="P213" s="20">
        <v>49</v>
      </c>
      <c r="Q213" s="20">
        <v>46</v>
      </c>
    </row>
    <row r="214" spans="5:17" x14ac:dyDescent="0.45">
      <c r="E214" s="20">
        <f t="shared" si="6"/>
        <v>211</v>
      </c>
      <c r="F214" s="20" t="s">
        <v>273</v>
      </c>
      <c r="G214" s="20" t="s">
        <v>19</v>
      </c>
      <c r="H214" s="20">
        <f t="shared" ca="1" si="7"/>
        <v>36</v>
      </c>
      <c r="I214" s="21">
        <v>31288</v>
      </c>
      <c r="J214" s="20" t="s">
        <v>20</v>
      </c>
      <c r="K214" s="22">
        <v>412</v>
      </c>
      <c r="L214" s="20" t="s">
        <v>21</v>
      </c>
      <c r="M214" s="20">
        <v>66</v>
      </c>
      <c r="N214" s="20">
        <v>36</v>
      </c>
      <c r="O214" s="20">
        <v>38</v>
      </c>
      <c r="P214" s="20">
        <v>89</v>
      </c>
      <c r="Q214" s="20">
        <v>22</v>
      </c>
    </row>
    <row r="215" spans="5:17" x14ac:dyDescent="0.45">
      <c r="E215" s="20">
        <f t="shared" si="6"/>
        <v>212</v>
      </c>
      <c r="F215" s="20" t="s">
        <v>274</v>
      </c>
      <c r="G215" s="20" t="s">
        <v>23</v>
      </c>
      <c r="H215" s="20">
        <f t="shared" ca="1" si="7"/>
        <v>46</v>
      </c>
      <c r="I215" s="21">
        <v>27758</v>
      </c>
      <c r="J215" s="20" t="s">
        <v>26</v>
      </c>
      <c r="K215" s="22">
        <v>627</v>
      </c>
      <c r="L215" s="20" t="s">
        <v>63</v>
      </c>
      <c r="M215" s="20">
        <v>20</v>
      </c>
      <c r="N215" s="20">
        <v>54</v>
      </c>
      <c r="O215" s="20">
        <v>33</v>
      </c>
      <c r="P215" s="20">
        <v>65</v>
      </c>
      <c r="Q215" s="20">
        <v>25</v>
      </c>
    </row>
    <row r="216" spans="5:17" x14ac:dyDescent="0.45">
      <c r="E216" s="20">
        <f t="shared" si="6"/>
        <v>213</v>
      </c>
      <c r="F216" s="20" t="s">
        <v>275</v>
      </c>
      <c r="G216" s="20" t="s">
        <v>19</v>
      </c>
      <c r="H216" s="20">
        <f t="shared" ca="1" si="7"/>
        <v>59</v>
      </c>
      <c r="I216" s="21">
        <v>23099</v>
      </c>
      <c r="J216" s="20" t="s">
        <v>20</v>
      </c>
      <c r="K216" s="22">
        <v>301</v>
      </c>
      <c r="L216" s="20" t="s">
        <v>30</v>
      </c>
      <c r="M216" s="20">
        <v>53</v>
      </c>
      <c r="N216" s="20">
        <v>97</v>
      </c>
      <c r="O216" s="20">
        <v>93</v>
      </c>
      <c r="P216" s="20">
        <v>20</v>
      </c>
      <c r="Q216" s="20">
        <v>39</v>
      </c>
    </row>
    <row r="217" spans="5:17" x14ac:dyDescent="0.45">
      <c r="E217" s="20">
        <f t="shared" si="6"/>
        <v>214</v>
      </c>
      <c r="F217" s="20" t="s">
        <v>276</v>
      </c>
      <c r="G217" s="20" t="s">
        <v>19</v>
      </c>
      <c r="H217" s="20">
        <f t="shared" ca="1" si="7"/>
        <v>74</v>
      </c>
      <c r="I217" s="21">
        <v>17406</v>
      </c>
      <c r="J217" s="20" t="s">
        <v>20</v>
      </c>
      <c r="K217" s="22">
        <v>371</v>
      </c>
      <c r="L217" s="20" t="s">
        <v>44</v>
      </c>
      <c r="M217" s="20">
        <v>79</v>
      </c>
      <c r="N217" s="20">
        <v>32</v>
      </c>
      <c r="O217" s="20">
        <v>63</v>
      </c>
      <c r="P217" s="20">
        <v>74</v>
      </c>
      <c r="Q217" s="20">
        <v>24</v>
      </c>
    </row>
    <row r="218" spans="5:17" x14ac:dyDescent="0.45">
      <c r="E218" s="20">
        <f t="shared" si="6"/>
        <v>215</v>
      </c>
      <c r="F218" s="20" t="s">
        <v>277</v>
      </c>
      <c r="G218" s="20" t="s">
        <v>19</v>
      </c>
      <c r="H218" s="20">
        <f t="shared" ca="1" si="7"/>
        <v>73</v>
      </c>
      <c r="I218" s="21">
        <v>17708</v>
      </c>
      <c r="J218" s="20" t="s">
        <v>20</v>
      </c>
      <c r="K218" s="22">
        <v>1002</v>
      </c>
      <c r="L218" s="20" t="s">
        <v>117</v>
      </c>
      <c r="M218" s="20">
        <v>55</v>
      </c>
      <c r="N218" s="20">
        <v>45</v>
      </c>
      <c r="O218" s="20">
        <v>80</v>
      </c>
      <c r="P218" s="20">
        <v>29</v>
      </c>
      <c r="Q218" s="20">
        <v>31</v>
      </c>
    </row>
    <row r="219" spans="5:17" x14ac:dyDescent="0.45">
      <c r="E219" s="20">
        <f t="shared" si="6"/>
        <v>216</v>
      </c>
      <c r="F219" s="20" t="s">
        <v>278</v>
      </c>
      <c r="G219" s="20" t="s">
        <v>23</v>
      </c>
      <c r="H219" s="20">
        <f t="shared" ca="1" si="7"/>
        <v>42</v>
      </c>
      <c r="I219" s="21">
        <v>29182</v>
      </c>
      <c r="J219" s="20" t="s">
        <v>20</v>
      </c>
      <c r="K219" s="22">
        <v>527</v>
      </c>
      <c r="L219" s="20" t="s">
        <v>21</v>
      </c>
      <c r="M219" s="20">
        <v>43</v>
      </c>
      <c r="N219" s="20">
        <v>32</v>
      </c>
      <c r="O219" s="20">
        <v>26</v>
      </c>
      <c r="P219" s="20">
        <v>36</v>
      </c>
      <c r="Q219" s="20">
        <v>29</v>
      </c>
    </row>
    <row r="220" spans="5:17" x14ac:dyDescent="0.45">
      <c r="E220" s="20">
        <f t="shared" si="6"/>
        <v>217</v>
      </c>
      <c r="F220" s="20" t="s">
        <v>279</v>
      </c>
      <c r="G220" s="20" t="s">
        <v>23</v>
      </c>
      <c r="H220" s="20">
        <f t="shared" ca="1" si="7"/>
        <v>29</v>
      </c>
      <c r="I220" s="21">
        <v>33718</v>
      </c>
      <c r="J220" s="20" t="s">
        <v>26</v>
      </c>
      <c r="K220" s="22">
        <v>568</v>
      </c>
      <c r="L220" s="20" t="s">
        <v>21</v>
      </c>
      <c r="M220" s="20">
        <v>74</v>
      </c>
      <c r="N220" s="20">
        <v>58</v>
      </c>
      <c r="O220" s="20">
        <v>66</v>
      </c>
      <c r="P220" s="20">
        <v>25</v>
      </c>
      <c r="Q220" s="20">
        <v>55</v>
      </c>
    </row>
    <row r="221" spans="5:17" x14ac:dyDescent="0.45">
      <c r="E221" s="20">
        <f t="shared" si="6"/>
        <v>218</v>
      </c>
      <c r="F221" s="20" t="s">
        <v>280</v>
      </c>
      <c r="G221" s="20" t="s">
        <v>19</v>
      </c>
      <c r="H221" s="20">
        <f t="shared" ca="1" si="7"/>
        <v>46</v>
      </c>
      <c r="I221" s="21">
        <v>27555</v>
      </c>
      <c r="J221" s="20" t="s">
        <v>20</v>
      </c>
      <c r="K221" s="22">
        <v>628</v>
      </c>
      <c r="L221" s="20" t="s">
        <v>63</v>
      </c>
      <c r="M221" s="20">
        <v>65</v>
      </c>
      <c r="N221" s="20">
        <v>75</v>
      </c>
      <c r="O221" s="20">
        <v>25</v>
      </c>
      <c r="P221" s="20">
        <v>95</v>
      </c>
      <c r="Q221" s="20">
        <v>38</v>
      </c>
    </row>
    <row r="222" spans="5:17" x14ac:dyDescent="0.45">
      <c r="E222" s="20">
        <f t="shared" si="6"/>
        <v>219</v>
      </c>
      <c r="F222" s="20" t="s">
        <v>281</v>
      </c>
      <c r="G222" s="20" t="s">
        <v>23</v>
      </c>
      <c r="H222" s="20">
        <f t="shared" ca="1" si="7"/>
        <v>59</v>
      </c>
      <c r="I222" s="21">
        <v>22911</v>
      </c>
      <c r="J222" s="20" t="s">
        <v>20</v>
      </c>
      <c r="K222" s="22">
        <v>856</v>
      </c>
      <c r="L222" s="20" t="s">
        <v>24</v>
      </c>
      <c r="M222" s="20">
        <v>98</v>
      </c>
      <c r="N222" s="20">
        <v>86</v>
      </c>
      <c r="O222" s="20">
        <v>73</v>
      </c>
      <c r="P222" s="20">
        <v>90</v>
      </c>
      <c r="Q222" s="20">
        <v>96</v>
      </c>
    </row>
    <row r="223" spans="5:17" x14ac:dyDescent="0.45">
      <c r="E223" s="20">
        <f t="shared" si="6"/>
        <v>220</v>
      </c>
      <c r="F223" s="20" t="s">
        <v>282</v>
      </c>
      <c r="G223" s="20" t="s">
        <v>23</v>
      </c>
      <c r="H223" s="20">
        <f t="shared" ca="1" si="7"/>
        <v>66</v>
      </c>
      <c r="I223" s="21">
        <v>20345</v>
      </c>
      <c r="J223" s="20" t="s">
        <v>20</v>
      </c>
      <c r="K223" s="22">
        <v>341</v>
      </c>
      <c r="L223" s="20" t="s">
        <v>115</v>
      </c>
      <c r="M223" s="20">
        <v>56</v>
      </c>
      <c r="N223" s="20">
        <v>96</v>
      </c>
      <c r="O223" s="20">
        <v>79</v>
      </c>
      <c r="P223" s="20">
        <v>33</v>
      </c>
      <c r="Q223" s="20">
        <v>35</v>
      </c>
    </row>
    <row r="224" spans="5:17" x14ac:dyDescent="0.45">
      <c r="E224" s="20">
        <f t="shared" si="6"/>
        <v>221</v>
      </c>
      <c r="F224" s="20" t="s">
        <v>283</v>
      </c>
      <c r="G224" s="20" t="s">
        <v>19</v>
      </c>
      <c r="H224" s="20">
        <f t="shared" ca="1" si="7"/>
        <v>84</v>
      </c>
      <c r="I224" s="21">
        <v>13843</v>
      </c>
      <c r="J224" s="20" t="s">
        <v>20</v>
      </c>
      <c r="K224" s="22">
        <v>538</v>
      </c>
      <c r="L224" s="20" t="s">
        <v>46</v>
      </c>
      <c r="M224" s="20">
        <v>70</v>
      </c>
      <c r="N224" s="20">
        <v>36</v>
      </c>
      <c r="O224" s="20">
        <v>57</v>
      </c>
      <c r="P224" s="20">
        <v>18</v>
      </c>
      <c r="Q224" s="20">
        <v>68</v>
      </c>
    </row>
    <row r="225" spans="5:17" x14ac:dyDescent="0.45">
      <c r="E225" s="20">
        <f t="shared" si="6"/>
        <v>222</v>
      </c>
      <c r="F225" s="20" t="s">
        <v>284</v>
      </c>
      <c r="G225" s="20" t="s">
        <v>23</v>
      </c>
      <c r="H225" s="20">
        <f t="shared" ca="1" si="7"/>
        <v>34</v>
      </c>
      <c r="I225" s="21">
        <v>32233</v>
      </c>
      <c r="J225" s="20" t="s">
        <v>26</v>
      </c>
      <c r="K225" s="22">
        <v>576</v>
      </c>
      <c r="L225" s="20" t="s">
        <v>109</v>
      </c>
      <c r="M225" s="20">
        <v>51</v>
      </c>
      <c r="N225" s="20">
        <v>62</v>
      </c>
      <c r="O225" s="20">
        <v>62</v>
      </c>
      <c r="P225" s="20">
        <v>75</v>
      </c>
      <c r="Q225" s="20">
        <v>41</v>
      </c>
    </row>
    <row r="226" spans="5:17" x14ac:dyDescent="0.45">
      <c r="E226" s="20">
        <f t="shared" si="6"/>
        <v>223</v>
      </c>
      <c r="F226" s="20" t="s">
        <v>285</v>
      </c>
      <c r="G226" s="20" t="s">
        <v>19</v>
      </c>
      <c r="H226" s="20">
        <f t="shared" ca="1" si="7"/>
        <v>35</v>
      </c>
      <c r="I226" s="21">
        <v>31602</v>
      </c>
      <c r="J226" s="20" t="s">
        <v>20</v>
      </c>
      <c r="K226" s="22">
        <v>684</v>
      </c>
      <c r="L226" s="20" t="s">
        <v>49</v>
      </c>
      <c r="M226" s="20">
        <v>43</v>
      </c>
      <c r="N226" s="20">
        <v>79</v>
      </c>
      <c r="O226" s="20">
        <v>49</v>
      </c>
      <c r="P226" s="20">
        <v>33</v>
      </c>
      <c r="Q226" s="20">
        <v>69</v>
      </c>
    </row>
    <row r="227" spans="5:17" x14ac:dyDescent="0.45">
      <c r="E227" s="20">
        <f t="shared" si="6"/>
        <v>224</v>
      </c>
      <c r="F227" s="20" t="s">
        <v>286</v>
      </c>
      <c r="G227" s="20" t="s">
        <v>19</v>
      </c>
      <c r="H227" s="20">
        <f t="shared" ca="1" si="7"/>
        <v>42</v>
      </c>
      <c r="I227" s="21">
        <v>29226</v>
      </c>
      <c r="J227" s="20" t="s">
        <v>20</v>
      </c>
      <c r="K227" s="22">
        <v>963</v>
      </c>
      <c r="L227" s="20" t="s">
        <v>49</v>
      </c>
      <c r="M227" s="20">
        <v>84</v>
      </c>
      <c r="N227" s="20">
        <v>85</v>
      </c>
      <c r="O227" s="20">
        <v>59</v>
      </c>
      <c r="P227" s="20">
        <v>75</v>
      </c>
      <c r="Q227" s="20">
        <v>52</v>
      </c>
    </row>
    <row r="228" spans="5:17" x14ac:dyDescent="0.45">
      <c r="E228" s="20">
        <f t="shared" si="6"/>
        <v>225</v>
      </c>
      <c r="F228" s="20" t="s">
        <v>287</v>
      </c>
      <c r="G228" s="20" t="s">
        <v>23</v>
      </c>
      <c r="H228" s="20">
        <f t="shared" ca="1" si="7"/>
        <v>86</v>
      </c>
      <c r="I228" s="21">
        <v>13168</v>
      </c>
      <c r="J228" s="20" t="s">
        <v>20</v>
      </c>
      <c r="K228" s="22">
        <v>1079</v>
      </c>
      <c r="L228" s="20" t="s">
        <v>117</v>
      </c>
      <c r="M228" s="20">
        <v>64</v>
      </c>
      <c r="N228" s="20">
        <v>47</v>
      </c>
      <c r="O228" s="20">
        <v>78</v>
      </c>
      <c r="P228" s="20">
        <v>98</v>
      </c>
      <c r="Q228" s="20">
        <v>39</v>
      </c>
    </row>
    <row r="229" spans="5:17" x14ac:dyDescent="0.45">
      <c r="E229" s="20">
        <f t="shared" si="6"/>
        <v>226</v>
      </c>
      <c r="F229" s="20" t="s">
        <v>288</v>
      </c>
      <c r="G229" s="20" t="s">
        <v>23</v>
      </c>
      <c r="H229" s="20">
        <f t="shared" ca="1" si="7"/>
        <v>50</v>
      </c>
      <c r="I229" s="21">
        <v>26217</v>
      </c>
      <c r="J229" s="20" t="s">
        <v>20</v>
      </c>
      <c r="K229" s="22">
        <v>470</v>
      </c>
      <c r="L229" s="20" t="s">
        <v>84</v>
      </c>
      <c r="M229" s="20">
        <v>73</v>
      </c>
      <c r="N229" s="20">
        <v>24</v>
      </c>
      <c r="O229" s="20">
        <v>77</v>
      </c>
      <c r="P229" s="20">
        <v>94</v>
      </c>
      <c r="Q229" s="20">
        <v>97</v>
      </c>
    </row>
    <row r="230" spans="5:17" x14ac:dyDescent="0.45">
      <c r="E230" s="20">
        <f t="shared" si="6"/>
        <v>227</v>
      </c>
      <c r="F230" s="20" t="s">
        <v>289</v>
      </c>
      <c r="G230" s="20" t="s">
        <v>19</v>
      </c>
      <c r="H230" s="20">
        <f t="shared" ca="1" si="7"/>
        <v>52</v>
      </c>
      <c r="I230" s="21">
        <v>25313</v>
      </c>
      <c r="J230" s="20" t="s">
        <v>20</v>
      </c>
      <c r="K230" s="22">
        <v>433</v>
      </c>
      <c r="L230" s="20" t="s">
        <v>21</v>
      </c>
      <c r="M230" s="20">
        <v>68</v>
      </c>
      <c r="N230" s="20">
        <v>70</v>
      </c>
      <c r="O230" s="20">
        <v>84</v>
      </c>
      <c r="P230" s="20">
        <v>38</v>
      </c>
      <c r="Q230" s="20">
        <v>76</v>
      </c>
    </row>
    <row r="231" spans="5:17" x14ac:dyDescent="0.45">
      <c r="E231" s="20">
        <f t="shared" si="6"/>
        <v>228</v>
      </c>
      <c r="F231" s="20" t="s">
        <v>290</v>
      </c>
      <c r="G231" s="20" t="s">
        <v>23</v>
      </c>
      <c r="H231" s="20">
        <f t="shared" ca="1" si="7"/>
        <v>80</v>
      </c>
      <c r="I231" s="21">
        <v>15249</v>
      </c>
      <c r="J231" s="20" t="s">
        <v>20</v>
      </c>
      <c r="K231" s="22">
        <v>943</v>
      </c>
      <c r="L231" s="20" t="s">
        <v>38</v>
      </c>
      <c r="M231" s="20">
        <v>34</v>
      </c>
      <c r="N231" s="20">
        <v>73</v>
      </c>
      <c r="O231" s="20">
        <v>46</v>
      </c>
      <c r="P231" s="20">
        <v>45</v>
      </c>
      <c r="Q231" s="20">
        <v>24</v>
      </c>
    </row>
    <row r="232" spans="5:17" x14ac:dyDescent="0.45">
      <c r="E232" s="20">
        <f t="shared" si="6"/>
        <v>229</v>
      </c>
      <c r="F232" s="20" t="s">
        <v>291</v>
      </c>
      <c r="G232" s="20" t="s">
        <v>19</v>
      </c>
      <c r="H232" s="20">
        <f t="shared" ca="1" si="7"/>
        <v>25</v>
      </c>
      <c r="I232" s="21">
        <v>35165</v>
      </c>
      <c r="J232" s="20" t="s">
        <v>26</v>
      </c>
      <c r="K232" s="22">
        <v>435</v>
      </c>
      <c r="L232" s="20" t="s">
        <v>155</v>
      </c>
      <c r="M232" s="20">
        <v>49</v>
      </c>
      <c r="N232" s="20">
        <v>66</v>
      </c>
      <c r="O232" s="20">
        <v>87</v>
      </c>
      <c r="P232" s="20">
        <v>100</v>
      </c>
      <c r="Q232" s="20">
        <v>63</v>
      </c>
    </row>
    <row r="233" spans="5:17" x14ac:dyDescent="0.45">
      <c r="E233" s="20">
        <f t="shared" si="6"/>
        <v>230</v>
      </c>
      <c r="F233" s="20" t="s">
        <v>292</v>
      </c>
      <c r="G233" s="20" t="s">
        <v>19</v>
      </c>
      <c r="H233" s="20">
        <f t="shared" ca="1" si="7"/>
        <v>64</v>
      </c>
      <c r="I233" s="21">
        <v>21119</v>
      </c>
      <c r="J233" s="20" t="s">
        <v>20</v>
      </c>
      <c r="K233" s="22">
        <v>1060</v>
      </c>
      <c r="L233" s="20" t="s">
        <v>109</v>
      </c>
      <c r="M233" s="20">
        <v>45</v>
      </c>
      <c r="N233" s="20">
        <v>38</v>
      </c>
      <c r="O233" s="20">
        <v>99</v>
      </c>
      <c r="P233" s="20">
        <v>66</v>
      </c>
      <c r="Q233" s="20">
        <v>31</v>
      </c>
    </row>
    <row r="234" spans="5:17" x14ac:dyDescent="0.45">
      <c r="E234" s="20">
        <f t="shared" si="6"/>
        <v>231</v>
      </c>
      <c r="F234" s="20" t="s">
        <v>293</v>
      </c>
      <c r="G234" s="20" t="s">
        <v>23</v>
      </c>
      <c r="H234" s="20">
        <f t="shared" ca="1" si="7"/>
        <v>34</v>
      </c>
      <c r="I234" s="21">
        <v>32082</v>
      </c>
      <c r="J234" s="20" t="s">
        <v>20</v>
      </c>
      <c r="K234" s="22">
        <v>902</v>
      </c>
      <c r="L234" s="20" t="s">
        <v>49</v>
      </c>
      <c r="M234" s="20">
        <v>21</v>
      </c>
      <c r="N234" s="20">
        <v>80</v>
      </c>
      <c r="O234" s="20">
        <v>28</v>
      </c>
      <c r="P234" s="20">
        <v>61</v>
      </c>
      <c r="Q234" s="20">
        <v>59</v>
      </c>
    </row>
    <row r="235" spans="5:17" x14ac:dyDescent="0.45">
      <c r="E235" s="20">
        <f t="shared" si="6"/>
        <v>232</v>
      </c>
      <c r="F235" s="20" t="s">
        <v>294</v>
      </c>
      <c r="G235" s="20" t="s">
        <v>23</v>
      </c>
      <c r="H235" s="20">
        <f t="shared" ca="1" si="7"/>
        <v>85</v>
      </c>
      <c r="I235" s="21">
        <v>13499</v>
      </c>
      <c r="J235" s="20" t="s">
        <v>20</v>
      </c>
      <c r="K235" s="22">
        <v>796</v>
      </c>
      <c r="L235" s="20" t="s">
        <v>54</v>
      </c>
      <c r="M235" s="20">
        <v>86</v>
      </c>
      <c r="N235" s="20">
        <v>27</v>
      </c>
      <c r="O235" s="20">
        <v>28</v>
      </c>
      <c r="P235" s="20">
        <v>97</v>
      </c>
      <c r="Q235" s="20">
        <v>98</v>
      </c>
    </row>
    <row r="236" spans="5:17" x14ac:dyDescent="0.45">
      <c r="E236" s="20">
        <f t="shared" si="6"/>
        <v>233</v>
      </c>
      <c r="F236" s="20" t="s">
        <v>295</v>
      </c>
      <c r="G236" s="20" t="s">
        <v>19</v>
      </c>
      <c r="H236" s="20">
        <f t="shared" ca="1" si="7"/>
        <v>61</v>
      </c>
      <c r="I236" s="21">
        <v>22229</v>
      </c>
      <c r="J236" s="20" t="s">
        <v>20</v>
      </c>
      <c r="K236" s="22">
        <v>940</v>
      </c>
      <c r="L236" s="20" t="s">
        <v>42</v>
      </c>
      <c r="M236" s="20">
        <v>39</v>
      </c>
      <c r="N236" s="20">
        <v>27</v>
      </c>
      <c r="O236" s="20">
        <v>82</v>
      </c>
      <c r="P236" s="20">
        <v>38</v>
      </c>
      <c r="Q236" s="20">
        <v>72</v>
      </c>
    </row>
    <row r="237" spans="5:17" x14ac:dyDescent="0.45">
      <c r="E237" s="20">
        <f t="shared" si="6"/>
        <v>234</v>
      </c>
      <c r="F237" s="20" t="s">
        <v>296</v>
      </c>
      <c r="G237" s="20" t="s">
        <v>23</v>
      </c>
      <c r="H237" s="20">
        <f t="shared" ca="1" si="7"/>
        <v>70</v>
      </c>
      <c r="I237" s="21">
        <v>18759</v>
      </c>
      <c r="J237" s="20" t="s">
        <v>20</v>
      </c>
      <c r="K237" s="22">
        <v>1077</v>
      </c>
      <c r="L237" s="20" t="s">
        <v>88</v>
      </c>
      <c r="M237" s="20">
        <v>26</v>
      </c>
      <c r="N237" s="20">
        <v>34</v>
      </c>
      <c r="O237" s="20">
        <v>86</v>
      </c>
      <c r="P237" s="20">
        <v>24</v>
      </c>
      <c r="Q237" s="20">
        <v>45</v>
      </c>
    </row>
    <row r="238" spans="5:17" x14ac:dyDescent="0.45">
      <c r="E238" s="20">
        <f t="shared" si="6"/>
        <v>235</v>
      </c>
      <c r="F238" s="20" t="s">
        <v>297</v>
      </c>
      <c r="G238" s="20" t="s">
        <v>19</v>
      </c>
      <c r="H238" s="20">
        <f t="shared" ca="1" si="7"/>
        <v>51</v>
      </c>
      <c r="I238" s="21">
        <v>25888</v>
      </c>
      <c r="J238" s="20" t="s">
        <v>20</v>
      </c>
      <c r="K238" s="22">
        <v>552</v>
      </c>
      <c r="L238" s="20" t="s">
        <v>298</v>
      </c>
      <c r="M238" s="20">
        <v>83</v>
      </c>
      <c r="N238" s="20">
        <v>69</v>
      </c>
      <c r="O238" s="20">
        <v>93</v>
      </c>
      <c r="P238" s="20">
        <v>67</v>
      </c>
      <c r="Q238" s="20">
        <v>40</v>
      </c>
    </row>
    <row r="239" spans="5:17" x14ac:dyDescent="0.45">
      <c r="E239" s="20">
        <f t="shared" si="6"/>
        <v>236</v>
      </c>
      <c r="F239" s="20" t="s">
        <v>299</v>
      </c>
      <c r="G239" s="20" t="s">
        <v>23</v>
      </c>
      <c r="H239" s="20">
        <f t="shared" ca="1" si="7"/>
        <v>38</v>
      </c>
      <c r="I239" s="21">
        <v>30473</v>
      </c>
      <c r="J239" s="20" t="s">
        <v>20</v>
      </c>
      <c r="K239" s="22">
        <v>729</v>
      </c>
      <c r="L239" s="20" t="s">
        <v>117</v>
      </c>
      <c r="M239" s="20">
        <v>47</v>
      </c>
      <c r="N239" s="20">
        <v>21</v>
      </c>
      <c r="O239" s="20">
        <v>82</v>
      </c>
      <c r="P239" s="20">
        <v>50</v>
      </c>
      <c r="Q239" s="20">
        <v>70</v>
      </c>
    </row>
    <row r="240" spans="5:17" x14ac:dyDescent="0.45">
      <c r="E240" s="20">
        <f t="shared" si="6"/>
        <v>237</v>
      </c>
      <c r="F240" s="20" t="s">
        <v>300</v>
      </c>
      <c r="G240" s="20" t="s">
        <v>19</v>
      </c>
      <c r="H240" s="20">
        <f t="shared" ca="1" si="7"/>
        <v>51</v>
      </c>
      <c r="I240" s="21">
        <v>25793</v>
      </c>
      <c r="J240" s="20" t="s">
        <v>20</v>
      </c>
      <c r="K240" s="22">
        <v>1082</v>
      </c>
      <c r="L240" s="20" t="s">
        <v>30</v>
      </c>
      <c r="M240" s="20">
        <v>82</v>
      </c>
      <c r="N240" s="20">
        <v>58</v>
      </c>
      <c r="O240" s="20">
        <v>38</v>
      </c>
      <c r="P240" s="20">
        <v>97</v>
      </c>
      <c r="Q240" s="20">
        <v>40</v>
      </c>
    </row>
    <row r="241" spans="5:17" x14ac:dyDescent="0.45">
      <c r="E241" s="20">
        <f t="shared" si="6"/>
        <v>238</v>
      </c>
      <c r="F241" s="20" t="s">
        <v>301</v>
      </c>
      <c r="G241" s="20" t="s">
        <v>19</v>
      </c>
      <c r="H241" s="20">
        <f t="shared" ca="1" si="7"/>
        <v>31</v>
      </c>
      <c r="I241" s="21">
        <v>33013</v>
      </c>
      <c r="J241" s="20" t="s">
        <v>20</v>
      </c>
      <c r="K241" s="22">
        <v>529</v>
      </c>
      <c r="L241" s="20" t="s">
        <v>38</v>
      </c>
      <c r="M241" s="20">
        <v>98</v>
      </c>
      <c r="N241" s="20">
        <v>31</v>
      </c>
      <c r="O241" s="20">
        <v>24</v>
      </c>
      <c r="P241" s="20">
        <v>58</v>
      </c>
      <c r="Q241" s="20">
        <v>91</v>
      </c>
    </row>
    <row r="242" spans="5:17" x14ac:dyDescent="0.45">
      <c r="E242" s="20">
        <f t="shared" si="6"/>
        <v>239</v>
      </c>
      <c r="F242" s="20" t="s">
        <v>302</v>
      </c>
      <c r="G242" s="20" t="s">
        <v>19</v>
      </c>
      <c r="H242" s="20">
        <f t="shared" ca="1" si="7"/>
        <v>50</v>
      </c>
      <c r="I242" s="21">
        <v>26326</v>
      </c>
      <c r="J242" s="20" t="s">
        <v>20</v>
      </c>
      <c r="K242" s="22">
        <v>515</v>
      </c>
      <c r="L242" s="20" t="s">
        <v>99</v>
      </c>
      <c r="M242" s="20">
        <v>85</v>
      </c>
      <c r="N242" s="20">
        <v>33</v>
      </c>
      <c r="O242" s="20">
        <v>25</v>
      </c>
      <c r="P242" s="20">
        <v>87</v>
      </c>
      <c r="Q242" s="20">
        <v>84</v>
      </c>
    </row>
    <row r="243" spans="5:17" x14ac:dyDescent="0.45">
      <c r="E243" s="20">
        <f t="shared" si="6"/>
        <v>240</v>
      </c>
      <c r="F243" s="20" t="s">
        <v>303</v>
      </c>
      <c r="G243" s="20" t="s">
        <v>23</v>
      </c>
      <c r="H243" s="20">
        <f t="shared" ca="1" si="7"/>
        <v>51</v>
      </c>
      <c r="I243" s="21">
        <v>25689</v>
      </c>
      <c r="J243" s="20" t="s">
        <v>20</v>
      </c>
      <c r="K243" s="22">
        <v>899</v>
      </c>
      <c r="L243" s="20" t="s">
        <v>304</v>
      </c>
      <c r="M243" s="20">
        <v>51</v>
      </c>
      <c r="N243" s="20">
        <v>25</v>
      </c>
      <c r="O243" s="20">
        <v>53</v>
      </c>
      <c r="P243" s="20">
        <v>33</v>
      </c>
      <c r="Q243" s="20">
        <v>93</v>
      </c>
    </row>
    <row r="244" spans="5:17" x14ac:dyDescent="0.45">
      <c r="E244" s="20">
        <f t="shared" si="6"/>
        <v>241</v>
      </c>
      <c r="F244" s="20" t="s">
        <v>305</v>
      </c>
      <c r="G244" s="20" t="s">
        <v>23</v>
      </c>
      <c r="H244" s="20">
        <f t="shared" ca="1" si="7"/>
        <v>50</v>
      </c>
      <c r="I244" s="21">
        <v>26210</v>
      </c>
      <c r="J244" s="20" t="s">
        <v>20</v>
      </c>
      <c r="K244" s="22">
        <v>704</v>
      </c>
      <c r="L244" s="20" t="s">
        <v>59</v>
      </c>
      <c r="M244" s="20">
        <v>34</v>
      </c>
      <c r="N244" s="20">
        <v>86</v>
      </c>
      <c r="O244" s="20">
        <v>45</v>
      </c>
      <c r="P244" s="20">
        <v>91</v>
      </c>
      <c r="Q244" s="20">
        <v>71</v>
      </c>
    </row>
    <row r="245" spans="5:17" x14ac:dyDescent="0.45">
      <c r="E245" s="20">
        <f t="shared" si="6"/>
        <v>242</v>
      </c>
      <c r="F245" s="20" t="s">
        <v>306</v>
      </c>
      <c r="G245" s="20" t="s">
        <v>23</v>
      </c>
      <c r="H245" s="20">
        <f t="shared" ca="1" si="7"/>
        <v>68</v>
      </c>
      <c r="I245" s="21">
        <v>19680</v>
      </c>
      <c r="J245" s="20" t="s">
        <v>20</v>
      </c>
      <c r="K245" s="22">
        <v>1019</v>
      </c>
      <c r="L245" s="20" t="s">
        <v>38</v>
      </c>
      <c r="M245" s="20">
        <v>44</v>
      </c>
      <c r="N245" s="20">
        <v>72</v>
      </c>
      <c r="O245" s="20">
        <v>59</v>
      </c>
      <c r="P245" s="20">
        <v>30</v>
      </c>
      <c r="Q245" s="20">
        <v>47</v>
      </c>
    </row>
    <row r="246" spans="5:17" x14ac:dyDescent="0.45">
      <c r="E246" s="20">
        <f t="shared" si="6"/>
        <v>243</v>
      </c>
      <c r="F246" s="20" t="s">
        <v>307</v>
      </c>
      <c r="G246" s="20" t="s">
        <v>19</v>
      </c>
      <c r="H246" s="20">
        <f t="shared" ca="1" si="7"/>
        <v>42</v>
      </c>
      <c r="I246" s="21">
        <v>28965</v>
      </c>
      <c r="J246" s="20" t="s">
        <v>20</v>
      </c>
      <c r="K246" s="22">
        <v>1013</v>
      </c>
      <c r="L246" s="20" t="s">
        <v>63</v>
      </c>
      <c r="M246" s="20">
        <v>93</v>
      </c>
      <c r="N246" s="20">
        <v>89</v>
      </c>
      <c r="O246" s="20">
        <v>71</v>
      </c>
      <c r="P246" s="20">
        <v>100</v>
      </c>
      <c r="Q246" s="20">
        <v>92</v>
      </c>
    </row>
    <row r="247" spans="5:17" x14ac:dyDescent="0.45">
      <c r="E247" s="20">
        <f t="shared" si="6"/>
        <v>244</v>
      </c>
      <c r="F247" s="20" t="s">
        <v>308</v>
      </c>
      <c r="G247" s="20" t="s">
        <v>23</v>
      </c>
      <c r="H247" s="20">
        <f t="shared" ca="1" si="7"/>
        <v>86</v>
      </c>
      <c r="I247" s="21">
        <v>13239</v>
      </c>
      <c r="J247" s="20" t="s">
        <v>20</v>
      </c>
      <c r="K247" s="22">
        <v>541</v>
      </c>
      <c r="L247" s="20" t="s">
        <v>21</v>
      </c>
      <c r="M247" s="20">
        <v>37</v>
      </c>
      <c r="N247" s="20">
        <v>23</v>
      </c>
      <c r="O247" s="20">
        <v>94</v>
      </c>
      <c r="P247" s="20">
        <v>75</v>
      </c>
      <c r="Q247" s="20">
        <v>36</v>
      </c>
    </row>
    <row r="248" spans="5:17" x14ac:dyDescent="0.45">
      <c r="E248" s="20">
        <f t="shared" si="6"/>
        <v>245</v>
      </c>
      <c r="F248" s="20" t="s">
        <v>309</v>
      </c>
      <c r="G248" s="20" t="s">
        <v>19</v>
      </c>
      <c r="H248" s="20">
        <f t="shared" ca="1" si="7"/>
        <v>84</v>
      </c>
      <c r="I248" s="21">
        <v>13817</v>
      </c>
      <c r="J248" s="20" t="s">
        <v>20</v>
      </c>
      <c r="K248" s="22">
        <v>442</v>
      </c>
      <c r="L248" s="20" t="s">
        <v>21</v>
      </c>
      <c r="M248" s="20">
        <v>81</v>
      </c>
      <c r="N248" s="20">
        <v>76</v>
      </c>
      <c r="O248" s="20">
        <v>21</v>
      </c>
      <c r="P248" s="20">
        <v>76</v>
      </c>
      <c r="Q248" s="20">
        <v>99</v>
      </c>
    </row>
    <row r="249" spans="5:17" x14ac:dyDescent="0.45">
      <c r="E249" s="20">
        <f t="shared" si="6"/>
        <v>246</v>
      </c>
      <c r="F249" s="20" t="s">
        <v>310</v>
      </c>
      <c r="G249" s="20" t="s">
        <v>23</v>
      </c>
      <c r="H249" s="20">
        <f t="shared" ca="1" si="7"/>
        <v>31</v>
      </c>
      <c r="I249" s="21">
        <v>33106</v>
      </c>
      <c r="J249" s="20" t="s">
        <v>20</v>
      </c>
      <c r="K249" s="22">
        <v>973</v>
      </c>
      <c r="L249" s="20" t="s">
        <v>49</v>
      </c>
      <c r="M249" s="20">
        <v>24</v>
      </c>
      <c r="N249" s="20">
        <v>42</v>
      </c>
      <c r="O249" s="20">
        <v>20</v>
      </c>
      <c r="P249" s="20">
        <v>33</v>
      </c>
      <c r="Q249" s="20">
        <v>61</v>
      </c>
    </row>
    <row r="250" spans="5:17" x14ac:dyDescent="0.45">
      <c r="E250" s="20">
        <f t="shared" si="6"/>
        <v>247</v>
      </c>
      <c r="F250" s="20" t="s">
        <v>311</v>
      </c>
      <c r="G250" s="20" t="s">
        <v>19</v>
      </c>
      <c r="H250" s="20">
        <f t="shared" ca="1" si="7"/>
        <v>33</v>
      </c>
      <c r="I250" s="21">
        <v>32586</v>
      </c>
      <c r="J250" s="20" t="s">
        <v>20</v>
      </c>
      <c r="K250" s="22">
        <v>599</v>
      </c>
      <c r="L250" s="20" t="s">
        <v>46</v>
      </c>
      <c r="M250" s="20">
        <v>67</v>
      </c>
      <c r="N250" s="20">
        <v>82</v>
      </c>
      <c r="O250" s="20">
        <v>75</v>
      </c>
      <c r="P250" s="20">
        <v>67</v>
      </c>
      <c r="Q250" s="20">
        <v>70</v>
      </c>
    </row>
    <row r="251" spans="5:17" x14ac:dyDescent="0.45">
      <c r="E251" s="20">
        <f t="shared" si="6"/>
        <v>248</v>
      </c>
      <c r="F251" s="20" t="s">
        <v>312</v>
      </c>
      <c r="G251" s="20" t="s">
        <v>19</v>
      </c>
      <c r="H251" s="20">
        <f t="shared" ca="1" si="7"/>
        <v>28</v>
      </c>
      <c r="I251" s="21">
        <v>34117</v>
      </c>
      <c r="J251" s="20" t="s">
        <v>26</v>
      </c>
      <c r="K251" s="22">
        <v>582</v>
      </c>
      <c r="L251" s="20" t="s">
        <v>36</v>
      </c>
      <c r="M251" s="20">
        <v>56</v>
      </c>
      <c r="N251" s="20">
        <v>78</v>
      </c>
      <c r="O251" s="20">
        <v>82</v>
      </c>
      <c r="P251" s="20">
        <v>73</v>
      </c>
      <c r="Q251" s="20">
        <v>79</v>
      </c>
    </row>
    <row r="252" spans="5:17" x14ac:dyDescent="0.45">
      <c r="E252" s="20">
        <f t="shared" si="6"/>
        <v>249</v>
      </c>
      <c r="F252" s="20" t="s">
        <v>313</v>
      </c>
      <c r="G252" s="20" t="s">
        <v>19</v>
      </c>
      <c r="H252" s="20">
        <f t="shared" ca="1" si="7"/>
        <v>83</v>
      </c>
      <c r="I252" s="21">
        <v>14167</v>
      </c>
      <c r="J252" s="20" t="s">
        <v>20</v>
      </c>
      <c r="K252" s="22">
        <v>626</v>
      </c>
      <c r="L252" s="20" t="s">
        <v>132</v>
      </c>
      <c r="M252" s="20">
        <v>45</v>
      </c>
      <c r="N252" s="20">
        <v>50</v>
      </c>
      <c r="O252" s="20">
        <v>59</v>
      </c>
      <c r="P252" s="20">
        <v>31</v>
      </c>
      <c r="Q252" s="20">
        <v>87</v>
      </c>
    </row>
    <row r="253" spans="5:17" x14ac:dyDescent="0.45">
      <c r="E253" s="20">
        <f t="shared" si="6"/>
        <v>250</v>
      </c>
      <c r="F253" s="20" t="s">
        <v>314</v>
      </c>
      <c r="G253" s="20" t="s">
        <v>19</v>
      </c>
      <c r="H253" s="20">
        <f t="shared" ca="1" si="7"/>
        <v>75</v>
      </c>
      <c r="I253" s="21">
        <v>17248</v>
      </c>
      <c r="J253" s="20" t="s">
        <v>20</v>
      </c>
      <c r="K253" s="22">
        <v>700</v>
      </c>
      <c r="L253" s="20" t="s">
        <v>21</v>
      </c>
      <c r="M253" s="20">
        <v>64</v>
      </c>
      <c r="N253" s="20">
        <v>70</v>
      </c>
      <c r="O253" s="20">
        <v>55</v>
      </c>
      <c r="P253" s="20">
        <v>92</v>
      </c>
      <c r="Q253" s="20">
        <v>55</v>
      </c>
    </row>
    <row r="254" spans="5:17" x14ac:dyDescent="0.45">
      <c r="E254" s="20">
        <f t="shared" si="6"/>
        <v>251</v>
      </c>
      <c r="F254" s="20" t="s">
        <v>315</v>
      </c>
      <c r="G254" s="20" t="s">
        <v>19</v>
      </c>
      <c r="H254" s="20">
        <f t="shared" ca="1" si="7"/>
        <v>50</v>
      </c>
      <c r="I254" s="21">
        <v>26383</v>
      </c>
      <c r="J254" s="20" t="s">
        <v>20</v>
      </c>
      <c r="K254" s="22">
        <v>1054</v>
      </c>
      <c r="L254" s="20" t="s">
        <v>38</v>
      </c>
      <c r="M254" s="20">
        <v>78</v>
      </c>
      <c r="N254" s="20">
        <v>53</v>
      </c>
      <c r="O254" s="20">
        <v>59</v>
      </c>
      <c r="P254" s="20">
        <v>18</v>
      </c>
      <c r="Q254" s="20">
        <v>79</v>
      </c>
    </row>
    <row r="255" spans="5:17" x14ac:dyDescent="0.45">
      <c r="E255" s="20">
        <f t="shared" si="6"/>
        <v>252</v>
      </c>
      <c r="F255" s="20" t="s">
        <v>316</v>
      </c>
      <c r="G255" s="20" t="s">
        <v>23</v>
      </c>
      <c r="H255" s="20">
        <f t="shared" ca="1" si="7"/>
        <v>78</v>
      </c>
      <c r="I255" s="21">
        <v>16152</v>
      </c>
      <c r="J255" s="20" t="s">
        <v>20</v>
      </c>
      <c r="K255" s="22">
        <v>767</v>
      </c>
      <c r="L255" s="20" t="s">
        <v>182</v>
      </c>
      <c r="M255" s="20">
        <v>99</v>
      </c>
      <c r="N255" s="20">
        <v>48</v>
      </c>
      <c r="O255" s="20">
        <v>80</v>
      </c>
      <c r="P255" s="20">
        <v>68</v>
      </c>
      <c r="Q255" s="20">
        <v>21</v>
      </c>
    </row>
    <row r="256" spans="5:17" x14ac:dyDescent="0.45">
      <c r="E256" s="20">
        <f t="shared" si="6"/>
        <v>253</v>
      </c>
      <c r="F256" s="20" t="s">
        <v>317</v>
      </c>
      <c r="G256" s="20" t="s">
        <v>23</v>
      </c>
      <c r="H256" s="20">
        <f t="shared" ca="1" si="7"/>
        <v>41</v>
      </c>
      <c r="I256" s="21">
        <v>29332</v>
      </c>
      <c r="J256" s="20" t="s">
        <v>20</v>
      </c>
      <c r="K256" s="22">
        <v>974</v>
      </c>
      <c r="L256" s="20" t="s">
        <v>220</v>
      </c>
      <c r="M256" s="20">
        <v>36</v>
      </c>
      <c r="N256" s="20">
        <v>94</v>
      </c>
      <c r="O256" s="20">
        <v>25</v>
      </c>
      <c r="P256" s="20">
        <v>78</v>
      </c>
      <c r="Q256" s="20">
        <v>22</v>
      </c>
    </row>
    <row r="257" spans="5:17" x14ac:dyDescent="0.45">
      <c r="E257" s="20">
        <f t="shared" si="6"/>
        <v>254</v>
      </c>
      <c r="F257" s="20" t="s">
        <v>318</v>
      </c>
      <c r="G257" s="20" t="s">
        <v>19</v>
      </c>
      <c r="H257" s="20">
        <f t="shared" ca="1" si="7"/>
        <v>66</v>
      </c>
      <c r="I257" s="21">
        <v>20371</v>
      </c>
      <c r="J257" s="20" t="s">
        <v>20</v>
      </c>
      <c r="K257" s="22">
        <v>438</v>
      </c>
      <c r="L257" s="20" t="s">
        <v>30</v>
      </c>
      <c r="M257" s="20">
        <v>54</v>
      </c>
      <c r="N257" s="20">
        <v>36</v>
      </c>
      <c r="O257" s="20">
        <v>67</v>
      </c>
      <c r="P257" s="20">
        <v>68</v>
      </c>
      <c r="Q257" s="20">
        <v>57</v>
      </c>
    </row>
    <row r="258" spans="5:17" x14ac:dyDescent="0.45">
      <c r="E258" s="20">
        <f t="shared" si="6"/>
        <v>255</v>
      </c>
      <c r="F258" s="20" t="s">
        <v>319</v>
      </c>
      <c r="G258" s="20" t="s">
        <v>23</v>
      </c>
      <c r="H258" s="20">
        <f t="shared" ca="1" si="7"/>
        <v>67</v>
      </c>
      <c r="I258" s="21">
        <v>19865</v>
      </c>
      <c r="J258" s="20" t="s">
        <v>20</v>
      </c>
      <c r="K258" s="22">
        <v>697</v>
      </c>
      <c r="L258" s="20" t="s">
        <v>155</v>
      </c>
      <c r="M258" s="20">
        <v>37</v>
      </c>
      <c r="N258" s="20">
        <v>93</v>
      </c>
      <c r="O258" s="20">
        <v>84</v>
      </c>
      <c r="P258" s="20">
        <v>81</v>
      </c>
      <c r="Q258" s="20">
        <v>91</v>
      </c>
    </row>
    <row r="259" spans="5:17" x14ac:dyDescent="0.45">
      <c r="E259" s="20">
        <f t="shared" si="6"/>
        <v>256</v>
      </c>
      <c r="F259" s="20" t="s">
        <v>320</v>
      </c>
      <c r="G259" s="20" t="s">
        <v>19</v>
      </c>
      <c r="H259" s="20">
        <f t="shared" ca="1" si="7"/>
        <v>32</v>
      </c>
      <c r="I259" s="21">
        <v>32739</v>
      </c>
      <c r="J259" s="20" t="s">
        <v>26</v>
      </c>
      <c r="K259" s="22">
        <v>915</v>
      </c>
      <c r="L259" s="20" t="s">
        <v>129</v>
      </c>
      <c r="M259" s="20">
        <v>73</v>
      </c>
      <c r="N259" s="20">
        <v>65</v>
      </c>
      <c r="O259" s="20">
        <v>48</v>
      </c>
      <c r="P259" s="20">
        <v>45</v>
      </c>
      <c r="Q259" s="20">
        <v>20</v>
      </c>
    </row>
    <row r="260" spans="5:17" x14ac:dyDescent="0.45">
      <c r="E260" s="20">
        <f t="shared" ref="E260:E323" si="8">ROW()-3</f>
        <v>257</v>
      </c>
      <c r="F260" s="20" t="s">
        <v>321</v>
      </c>
      <c r="G260" s="20" t="s">
        <v>19</v>
      </c>
      <c r="H260" s="20">
        <f t="shared" ca="1" si="7"/>
        <v>63</v>
      </c>
      <c r="I260" s="21">
        <v>21536</v>
      </c>
      <c r="J260" s="20" t="s">
        <v>20</v>
      </c>
      <c r="K260" s="22">
        <v>805</v>
      </c>
      <c r="L260" s="20" t="s">
        <v>155</v>
      </c>
      <c r="M260" s="20">
        <v>31</v>
      </c>
      <c r="N260" s="20">
        <v>52</v>
      </c>
      <c r="O260" s="20">
        <v>98</v>
      </c>
      <c r="P260" s="20">
        <v>76</v>
      </c>
      <c r="Q260" s="20">
        <v>92</v>
      </c>
    </row>
    <row r="261" spans="5:17" x14ac:dyDescent="0.45">
      <c r="E261" s="20">
        <f t="shared" si="8"/>
        <v>258</v>
      </c>
      <c r="F261" s="20" t="s">
        <v>322</v>
      </c>
      <c r="G261" s="20" t="s">
        <v>23</v>
      </c>
      <c r="H261" s="20">
        <f t="shared" ref="H261:H324" ca="1" si="9">DATEDIF(I261,TODAY(),"Y")</f>
        <v>65</v>
      </c>
      <c r="I261" s="21">
        <v>20870</v>
      </c>
      <c r="J261" s="20" t="s">
        <v>20</v>
      </c>
      <c r="K261" s="22">
        <v>592</v>
      </c>
      <c r="L261" s="20" t="s">
        <v>49</v>
      </c>
      <c r="M261" s="20">
        <v>54</v>
      </c>
      <c r="N261" s="20">
        <v>53</v>
      </c>
      <c r="O261" s="20">
        <v>51</v>
      </c>
      <c r="P261" s="20">
        <v>33</v>
      </c>
      <c r="Q261" s="20">
        <v>38</v>
      </c>
    </row>
    <row r="262" spans="5:17" x14ac:dyDescent="0.45">
      <c r="E262" s="20">
        <f t="shared" si="8"/>
        <v>259</v>
      </c>
      <c r="F262" s="20" t="s">
        <v>323</v>
      </c>
      <c r="G262" s="20" t="s">
        <v>23</v>
      </c>
      <c r="H262" s="20">
        <f t="shared" ca="1" si="9"/>
        <v>77</v>
      </c>
      <c r="I262" s="21">
        <v>16255</v>
      </c>
      <c r="J262" s="20" t="s">
        <v>20</v>
      </c>
      <c r="K262" s="22">
        <v>799</v>
      </c>
      <c r="L262" s="20" t="s">
        <v>49</v>
      </c>
      <c r="M262" s="20">
        <v>47</v>
      </c>
      <c r="N262" s="20">
        <v>45</v>
      </c>
      <c r="O262" s="20">
        <v>58</v>
      </c>
      <c r="P262" s="20">
        <v>89</v>
      </c>
      <c r="Q262" s="20">
        <v>71</v>
      </c>
    </row>
    <row r="263" spans="5:17" x14ac:dyDescent="0.45">
      <c r="E263" s="20">
        <f t="shared" si="8"/>
        <v>260</v>
      </c>
      <c r="F263" s="20" t="s">
        <v>324</v>
      </c>
      <c r="G263" s="20" t="s">
        <v>19</v>
      </c>
      <c r="H263" s="20">
        <f t="shared" ca="1" si="9"/>
        <v>36</v>
      </c>
      <c r="I263" s="21">
        <v>31253</v>
      </c>
      <c r="J263" s="20" t="s">
        <v>20</v>
      </c>
      <c r="K263" s="22">
        <v>1007</v>
      </c>
      <c r="L263" s="20" t="s">
        <v>40</v>
      </c>
      <c r="M263" s="20">
        <v>20</v>
      </c>
      <c r="N263" s="20">
        <v>96</v>
      </c>
      <c r="O263" s="20">
        <v>19</v>
      </c>
      <c r="P263" s="20">
        <v>57</v>
      </c>
      <c r="Q263" s="20">
        <v>64</v>
      </c>
    </row>
    <row r="264" spans="5:17" x14ac:dyDescent="0.45">
      <c r="E264" s="20">
        <f t="shared" si="8"/>
        <v>261</v>
      </c>
      <c r="F264" s="20" t="s">
        <v>325</v>
      </c>
      <c r="G264" s="20" t="s">
        <v>23</v>
      </c>
      <c r="H264" s="20">
        <v>79</v>
      </c>
      <c r="I264" s="21">
        <v>15306</v>
      </c>
      <c r="J264" s="20" t="s">
        <v>20</v>
      </c>
      <c r="K264" s="22">
        <v>836</v>
      </c>
      <c r="L264" s="20" t="s">
        <v>38</v>
      </c>
      <c r="M264" s="20">
        <v>72</v>
      </c>
      <c r="N264" s="20">
        <v>65</v>
      </c>
      <c r="O264" s="20">
        <v>70</v>
      </c>
      <c r="P264" s="20">
        <v>53</v>
      </c>
      <c r="Q264" s="20">
        <v>70</v>
      </c>
    </row>
    <row r="265" spans="5:17" x14ac:dyDescent="0.45">
      <c r="E265" s="20">
        <f t="shared" si="8"/>
        <v>262</v>
      </c>
      <c r="F265" s="20" t="s">
        <v>326</v>
      </c>
      <c r="G265" s="20" t="s">
        <v>19</v>
      </c>
      <c r="H265" s="20">
        <f t="shared" ca="1" si="9"/>
        <v>28</v>
      </c>
      <c r="I265" s="21">
        <v>34149</v>
      </c>
      <c r="J265" s="20" t="s">
        <v>26</v>
      </c>
      <c r="K265" s="22">
        <v>419</v>
      </c>
      <c r="L265" s="20" t="s">
        <v>38</v>
      </c>
      <c r="M265" s="20">
        <v>28</v>
      </c>
      <c r="N265" s="20">
        <v>99</v>
      </c>
      <c r="O265" s="20">
        <v>87</v>
      </c>
      <c r="P265" s="20">
        <v>81</v>
      </c>
      <c r="Q265" s="20">
        <v>58</v>
      </c>
    </row>
    <row r="266" spans="5:17" x14ac:dyDescent="0.45">
      <c r="E266" s="20">
        <f t="shared" si="8"/>
        <v>263</v>
      </c>
      <c r="F266" s="20" t="s">
        <v>327</v>
      </c>
      <c r="G266" s="20" t="s">
        <v>23</v>
      </c>
      <c r="H266" s="20">
        <f t="shared" ca="1" si="9"/>
        <v>45</v>
      </c>
      <c r="I266" s="21">
        <v>28186</v>
      </c>
      <c r="J266" s="20" t="s">
        <v>20</v>
      </c>
      <c r="K266" s="22">
        <v>615</v>
      </c>
      <c r="L266" s="20" t="s">
        <v>63</v>
      </c>
      <c r="M266" s="20">
        <v>59</v>
      </c>
      <c r="N266" s="20">
        <v>93</v>
      </c>
      <c r="O266" s="20">
        <v>87</v>
      </c>
      <c r="P266" s="20">
        <v>56</v>
      </c>
      <c r="Q266" s="20">
        <v>22</v>
      </c>
    </row>
    <row r="267" spans="5:17" x14ac:dyDescent="0.45">
      <c r="E267" s="20">
        <f t="shared" si="8"/>
        <v>264</v>
      </c>
      <c r="F267" s="20" t="s">
        <v>328</v>
      </c>
      <c r="G267" s="20" t="s">
        <v>23</v>
      </c>
      <c r="H267" s="20">
        <f t="shared" ca="1" si="9"/>
        <v>41</v>
      </c>
      <c r="I267" s="21">
        <v>29662</v>
      </c>
      <c r="J267" s="20" t="s">
        <v>20</v>
      </c>
      <c r="K267" s="22">
        <v>805</v>
      </c>
      <c r="L267" s="20" t="s">
        <v>140</v>
      </c>
      <c r="M267" s="20">
        <v>71</v>
      </c>
      <c r="N267" s="20">
        <v>48</v>
      </c>
      <c r="O267" s="20">
        <v>87</v>
      </c>
      <c r="P267" s="20">
        <v>30</v>
      </c>
      <c r="Q267" s="20">
        <v>82</v>
      </c>
    </row>
    <row r="268" spans="5:17" x14ac:dyDescent="0.45">
      <c r="E268" s="20">
        <f t="shared" si="8"/>
        <v>265</v>
      </c>
      <c r="F268" s="20" t="s">
        <v>329</v>
      </c>
      <c r="G268" s="20" t="s">
        <v>19</v>
      </c>
      <c r="H268" s="20">
        <f t="shared" ca="1" si="9"/>
        <v>83</v>
      </c>
      <c r="I268" s="21">
        <v>14155</v>
      </c>
      <c r="J268" s="20" t="s">
        <v>20</v>
      </c>
      <c r="K268" s="22">
        <v>655</v>
      </c>
      <c r="L268" s="20" t="s">
        <v>63</v>
      </c>
      <c r="M268" s="20">
        <v>24</v>
      </c>
      <c r="N268" s="20">
        <v>26</v>
      </c>
      <c r="O268" s="20">
        <v>70</v>
      </c>
      <c r="P268" s="20">
        <v>39</v>
      </c>
      <c r="Q268" s="20">
        <v>93</v>
      </c>
    </row>
    <row r="269" spans="5:17" x14ac:dyDescent="0.45">
      <c r="E269" s="20">
        <f t="shared" si="8"/>
        <v>266</v>
      </c>
      <c r="F269" s="20" t="s">
        <v>330</v>
      </c>
      <c r="G269" s="20" t="s">
        <v>23</v>
      </c>
      <c r="H269" s="20">
        <f t="shared" ca="1" si="9"/>
        <v>28</v>
      </c>
      <c r="I269" s="21">
        <v>34144</v>
      </c>
      <c r="J269" s="20" t="s">
        <v>26</v>
      </c>
      <c r="K269" s="22">
        <v>606</v>
      </c>
      <c r="L269" s="20" t="s">
        <v>59</v>
      </c>
      <c r="M269" s="20">
        <v>78</v>
      </c>
      <c r="N269" s="20">
        <v>70</v>
      </c>
      <c r="O269" s="20">
        <v>77</v>
      </c>
      <c r="P269" s="20">
        <v>18</v>
      </c>
      <c r="Q269" s="20">
        <v>42</v>
      </c>
    </row>
    <row r="270" spans="5:17" x14ac:dyDescent="0.45">
      <c r="E270" s="20">
        <f t="shared" si="8"/>
        <v>267</v>
      </c>
      <c r="F270" s="20" t="s">
        <v>331</v>
      </c>
      <c r="G270" s="20" t="s">
        <v>23</v>
      </c>
      <c r="H270" s="20">
        <f t="shared" ca="1" si="9"/>
        <v>82</v>
      </c>
      <c r="I270" s="21">
        <v>14505</v>
      </c>
      <c r="J270" s="20" t="s">
        <v>20</v>
      </c>
      <c r="K270" s="22">
        <v>908</v>
      </c>
      <c r="L270" s="20" t="s">
        <v>88</v>
      </c>
      <c r="M270" s="20">
        <v>21</v>
      </c>
      <c r="N270" s="20">
        <v>19</v>
      </c>
      <c r="O270" s="20">
        <v>36</v>
      </c>
      <c r="P270" s="20">
        <v>80</v>
      </c>
      <c r="Q270" s="20">
        <v>87</v>
      </c>
    </row>
    <row r="271" spans="5:17" x14ac:dyDescent="0.45">
      <c r="E271" s="20">
        <f t="shared" si="8"/>
        <v>268</v>
      </c>
      <c r="F271" s="20" t="s">
        <v>332</v>
      </c>
      <c r="G271" s="20" t="s">
        <v>19</v>
      </c>
      <c r="H271" s="20">
        <f t="shared" ca="1" si="9"/>
        <v>37</v>
      </c>
      <c r="I271" s="21">
        <v>30987</v>
      </c>
      <c r="J271" s="20" t="s">
        <v>20</v>
      </c>
      <c r="K271" s="22">
        <v>466</v>
      </c>
      <c r="L271" s="20" t="s">
        <v>21</v>
      </c>
      <c r="M271" s="20">
        <v>25</v>
      </c>
      <c r="N271" s="20">
        <v>47</v>
      </c>
      <c r="O271" s="20">
        <v>19</v>
      </c>
      <c r="P271" s="20">
        <v>78</v>
      </c>
      <c r="Q271" s="20">
        <v>80</v>
      </c>
    </row>
    <row r="272" spans="5:17" x14ac:dyDescent="0.45">
      <c r="E272" s="20">
        <f t="shared" si="8"/>
        <v>269</v>
      </c>
      <c r="F272" s="20" t="s">
        <v>333</v>
      </c>
      <c r="G272" s="20" t="s">
        <v>19</v>
      </c>
      <c r="H272" s="20">
        <f t="shared" ca="1" si="9"/>
        <v>42</v>
      </c>
      <c r="I272" s="21">
        <v>29246</v>
      </c>
      <c r="J272" s="20" t="s">
        <v>20</v>
      </c>
      <c r="K272" s="22">
        <v>853</v>
      </c>
      <c r="L272" s="20" t="s">
        <v>44</v>
      </c>
      <c r="M272" s="20">
        <v>23</v>
      </c>
      <c r="N272" s="20">
        <v>77</v>
      </c>
      <c r="O272" s="20">
        <v>73</v>
      </c>
      <c r="P272" s="20">
        <v>100</v>
      </c>
      <c r="Q272" s="20">
        <v>64</v>
      </c>
    </row>
    <row r="273" spans="5:17" x14ac:dyDescent="0.45">
      <c r="E273" s="20">
        <f t="shared" si="8"/>
        <v>270</v>
      </c>
      <c r="F273" s="20" t="s">
        <v>334</v>
      </c>
      <c r="G273" s="20" t="s">
        <v>23</v>
      </c>
      <c r="H273" s="20">
        <f t="shared" ca="1" si="9"/>
        <v>52</v>
      </c>
      <c r="I273" s="21">
        <v>25484</v>
      </c>
      <c r="J273" s="20" t="s">
        <v>20</v>
      </c>
      <c r="K273" s="22">
        <v>1081</v>
      </c>
      <c r="L273" s="20" t="s">
        <v>21</v>
      </c>
      <c r="M273" s="20">
        <v>34</v>
      </c>
      <c r="N273" s="20">
        <v>33</v>
      </c>
      <c r="O273" s="20">
        <v>68</v>
      </c>
      <c r="P273" s="20">
        <v>92</v>
      </c>
      <c r="Q273" s="20">
        <v>55</v>
      </c>
    </row>
    <row r="274" spans="5:17" x14ac:dyDescent="0.45">
      <c r="E274" s="20">
        <f t="shared" si="8"/>
        <v>271</v>
      </c>
      <c r="F274" s="20" t="s">
        <v>335</v>
      </c>
      <c r="G274" s="20" t="s">
        <v>23</v>
      </c>
      <c r="H274" s="20">
        <f t="shared" ca="1" si="9"/>
        <v>56</v>
      </c>
      <c r="I274" s="21">
        <v>24108</v>
      </c>
      <c r="J274" s="20" t="s">
        <v>20</v>
      </c>
      <c r="K274" s="22">
        <v>457</v>
      </c>
      <c r="L274" s="20" t="s">
        <v>88</v>
      </c>
      <c r="M274" s="20">
        <v>54</v>
      </c>
      <c r="N274" s="20">
        <v>57</v>
      </c>
      <c r="O274" s="20">
        <v>52</v>
      </c>
      <c r="P274" s="20">
        <v>75</v>
      </c>
      <c r="Q274" s="20">
        <v>47</v>
      </c>
    </row>
    <row r="275" spans="5:17" x14ac:dyDescent="0.45">
      <c r="E275" s="20">
        <f t="shared" si="8"/>
        <v>272</v>
      </c>
      <c r="F275" s="20" t="s">
        <v>336</v>
      </c>
      <c r="G275" s="20" t="s">
        <v>23</v>
      </c>
      <c r="H275" s="20">
        <f t="shared" ca="1" si="9"/>
        <v>47</v>
      </c>
      <c r="I275" s="21">
        <v>27210</v>
      </c>
      <c r="J275" s="20" t="s">
        <v>26</v>
      </c>
      <c r="K275" s="22">
        <v>682</v>
      </c>
      <c r="L275" s="20" t="s">
        <v>21</v>
      </c>
      <c r="M275" s="20">
        <v>53</v>
      </c>
      <c r="N275" s="20">
        <v>84</v>
      </c>
      <c r="O275" s="20">
        <v>50</v>
      </c>
      <c r="P275" s="20">
        <v>95</v>
      </c>
      <c r="Q275" s="20">
        <v>36</v>
      </c>
    </row>
    <row r="276" spans="5:17" x14ac:dyDescent="0.45">
      <c r="E276" s="20">
        <f t="shared" si="8"/>
        <v>273</v>
      </c>
      <c r="F276" s="20" t="s">
        <v>337</v>
      </c>
      <c r="G276" s="20" t="s">
        <v>23</v>
      </c>
      <c r="H276" s="20">
        <f t="shared" ca="1" si="9"/>
        <v>44</v>
      </c>
      <c r="I276" s="21">
        <v>28373</v>
      </c>
      <c r="J276" s="20" t="s">
        <v>20</v>
      </c>
      <c r="K276" s="22">
        <v>828</v>
      </c>
      <c r="L276" s="20" t="s">
        <v>57</v>
      </c>
      <c r="M276" s="20">
        <v>52</v>
      </c>
      <c r="N276" s="20">
        <v>84</v>
      </c>
      <c r="O276" s="20">
        <v>55</v>
      </c>
      <c r="P276" s="20">
        <v>71</v>
      </c>
      <c r="Q276" s="20">
        <v>23</v>
      </c>
    </row>
    <row r="277" spans="5:17" x14ac:dyDescent="0.45">
      <c r="E277" s="20">
        <f t="shared" si="8"/>
        <v>274</v>
      </c>
      <c r="F277" s="20" t="s">
        <v>338</v>
      </c>
      <c r="G277" s="20" t="s">
        <v>19</v>
      </c>
      <c r="H277" s="20">
        <f t="shared" ca="1" si="9"/>
        <v>55</v>
      </c>
      <c r="I277" s="21">
        <v>24521</v>
      </c>
      <c r="J277" s="20" t="s">
        <v>20</v>
      </c>
      <c r="K277" s="22">
        <v>379</v>
      </c>
      <c r="L277" s="20" t="s">
        <v>52</v>
      </c>
      <c r="M277" s="20">
        <v>88</v>
      </c>
      <c r="N277" s="20">
        <v>86</v>
      </c>
      <c r="O277" s="20">
        <v>38</v>
      </c>
      <c r="P277" s="20">
        <v>55</v>
      </c>
      <c r="Q277" s="20">
        <v>59</v>
      </c>
    </row>
    <row r="278" spans="5:17" x14ac:dyDescent="0.45">
      <c r="E278" s="20">
        <f t="shared" si="8"/>
        <v>275</v>
      </c>
      <c r="F278" s="20" t="s">
        <v>339</v>
      </c>
      <c r="G278" s="20" t="s">
        <v>23</v>
      </c>
      <c r="H278" s="20">
        <f t="shared" ca="1" si="9"/>
        <v>76</v>
      </c>
      <c r="I278" s="21">
        <v>16557</v>
      </c>
      <c r="J278" s="20" t="s">
        <v>20</v>
      </c>
      <c r="K278" s="22">
        <v>390</v>
      </c>
      <c r="L278" s="20" t="s">
        <v>21</v>
      </c>
      <c r="M278" s="20">
        <v>29</v>
      </c>
      <c r="N278" s="20">
        <v>96</v>
      </c>
      <c r="O278" s="20">
        <v>65</v>
      </c>
      <c r="P278" s="20">
        <v>91</v>
      </c>
      <c r="Q278" s="20">
        <v>57</v>
      </c>
    </row>
    <row r="279" spans="5:17" x14ac:dyDescent="0.45">
      <c r="E279" s="20">
        <f t="shared" si="8"/>
        <v>276</v>
      </c>
      <c r="F279" s="20" t="s">
        <v>340</v>
      </c>
      <c r="G279" s="20" t="s">
        <v>19</v>
      </c>
      <c r="H279" s="20">
        <f t="shared" ca="1" si="9"/>
        <v>34</v>
      </c>
      <c r="I279" s="21">
        <v>32186</v>
      </c>
      <c r="J279" s="20" t="s">
        <v>26</v>
      </c>
      <c r="K279" s="22">
        <v>999</v>
      </c>
      <c r="L279" s="20" t="s">
        <v>88</v>
      </c>
      <c r="M279" s="20">
        <v>18</v>
      </c>
      <c r="N279" s="20">
        <v>47</v>
      </c>
      <c r="O279" s="20">
        <v>50</v>
      </c>
      <c r="P279" s="20">
        <v>22</v>
      </c>
      <c r="Q279" s="20">
        <v>35</v>
      </c>
    </row>
    <row r="280" spans="5:17" x14ac:dyDescent="0.45">
      <c r="E280" s="20">
        <f t="shared" si="8"/>
        <v>277</v>
      </c>
      <c r="F280" s="20" t="s">
        <v>341</v>
      </c>
      <c r="G280" s="20" t="s">
        <v>19</v>
      </c>
      <c r="H280" s="20">
        <f t="shared" ca="1" si="9"/>
        <v>40</v>
      </c>
      <c r="I280" s="21">
        <v>29705</v>
      </c>
      <c r="J280" s="20" t="s">
        <v>20</v>
      </c>
      <c r="K280" s="22">
        <v>560</v>
      </c>
      <c r="L280" s="20" t="s">
        <v>21</v>
      </c>
      <c r="M280" s="20">
        <v>45</v>
      </c>
      <c r="N280" s="20">
        <v>28</v>
      </c>
      <c r="O280" s="20">
        <v>92</v>
      </c>
      <c r="P280" s="20">
        <v>79</v>
      </c>
      <c r="Q280" s="20">
        <v>30</v>
      </c>
    </row>
    <row r="281" spans="5:17" x14ac:dyDescent="0.45">
      <c r="E281" s="20">
        <f t="shared" si="8"/>
        <v>278</v>
      </c>
      <c r="F281" s="20" t="s">
        <v>342</v>
      </c>
      <c r="G281" s="20" t="s">
        <v>23</v>
      </c>
      <c r="H281" s="20">
        <f t="shared" ca="1" si="9"/>
        <v>27</v>
      </c>
      <c r="I281" s="21">
        <v>34704</v>
      </c>
      <c r="J281" s="20" t="s">
        <v>26</v>
      </c>
      <c r="K281" s="22">
        <v>434</v>
      </c>
      <c r="L281" s="20" t="s">
        <v>88</v>
      </c>
      <c r="M281" s="20">
        <v>93</v>
      </c>
      <c r="N281" s="20">
        <v>96</v>
      </c>
      <c r="O281" s="20">
        <v>98</v>
      </c>
      <c r="P281" s="20">
        <v>72</v>
      </c>
      <c r="Q281" s="20">
        <v>68</v>
      </c>
    </row>
    <row r="282" spans="5:17" x14ac:dyDescent="0.45">
      <c r="E282" s="20">
        <f t="shared" si="8"/>
        <v>279</v>
      </c>
      <c r="F282" s="20" t="s">
        <v>343</v>
      </c>
      <c r="G282" s="20" t="s">
        <v>23</v>
      </c>
      <c r="H282" s="20">
        <f t="shared" ca="1" si="9"/>
        <v>28</v>
      </c>
      <c r="I282" s="21">
        <v>34320</v>
      </c>
      <c r="J282" s="20" t="s">
        <v>26</v>
      </c>
      <c r="K282" s="22">
        <v>353</v>
      </c>
      <c r="L282" s="20" t="s">
        <v>38</v>
      </c>
      <c r="M282" s="20">
        <v>97</v>
      </c>
      <c r="N282" s="20">
        <v>82</v>
      </c>
      <c r="O282" s="20">
        <v>86</v>
      </c>
      <c r="P282" s="20">
        <v>80</v>
      </c>
      <c r="Q282" s="20">
        <v>62</v>
      </c>
    </row>
    <row r="283" spans="5:17" x14ac:dyDescent="0.45">
      <c r="E283" s="20">
        <f t="shared" si="8"/>
        <v>280</v>
      </c>
      <c r="F283" s="20" t="s">
        <v>344</v>
      </c>
      <c r="G283" s="20" t="s">
        <v>19</v>
      </c>
      <c r="H283" s="20">
        <f t="shared" ca="1" si="9"/>
        <v>32</v>
      </c>
      <c r="I283" s="21">
        <v>32638</v>
      </c>
      <c r="J283" s="20" t="s">
        <v>20</v>
      </c>
      <c r="K283" s="22">
        <v>749</v>
      </c>
      <c r="L283" s="20" t="s">
        <v>21</v>
      </c>
      <c r="M283" s="20">
        <v>60</v>
      </c>
      <c r="N283" s="20">
        <v>58</v>
      </c>
      <c r="O283" s="20">
        <v>48</v>
      </c>
      <c r="P283" s="20">
        <v>89</v>
      </c>
      <c r="Q283" s="20">
        <v>47</v>
      </c>
    </row>
    <row r="284" spans="5:17" x14ac:dyDescent="0.45">
      <c r="E284" s="20">
        <f t="shared" si="8"/>
        <v>281</v>
      </c>
      <c r="F284" s="20" t="s">
        <v>345</v>
      </c>
      <c r="G284" s="20" t="s">
        <v>23</v>
      </c>
      <c r="H284" s="20">
        <f t="shared" ca="1" si="9"/>
        <v>59</v>
      </c>
      <c r="I284" s="21">
        <v>22945</v>
      </c>
      <c r="J284" s="20" t="s">
        <v>20</v>
      </c>
      <c r="K284" s="22">
        <v>958</v>
      </c>
      <c r="L284" s="20" t="s">
        <v>36</v>
      </c>
      <c r="M284" s="20">
        <v>74</v>
      </c>
      <c r="N284" s="20">
        <v>94</v>
      </c>
      <c r="O284" s="20">
        <v>54</v>
      </c>
      <c r="P284" s="20">
        <v>83</v>
      </c>
      <c r="Q284" s="20">
        <v>79</v>
      </c>
    </row>
    <row r="285" spans="5:17" x14ac:dyDescent="0.45">
      <c r="E285" s="20">
        <f t="shared" si="8"/>
        <v>282</v>
      </c>
      <c r="F285" s="20" t="s">
        <v>346</v>
      </c>
      <c r="G285" s="20" t="s">
        <v>19</v>
      </c>
      <c r="H285" s="20">
        <f t="shared" ca="1" si="9"/>
        <v>74</v>
      </c>
      <c r="I285" s="21">
        <v>17536</v>
      </c>
      <c r="J285" s="20" t="s">
        <v>20</v>
      </c>
      <c r="K285" s="22">
        <v>396</v>
      </c>
      <c r="L285" s="20" t="s">
        <v>78</v>
      </c>
      <c r="M285" s="20">
        <v>51</v>
      </c>
      <c r="N285" s="20">
        <v>94</v>
      </c>
      <c r="O285" s="20">
        <v>45</v>
      </c>
      <c r="P285" s="20">
        <v>42</v>
      </c>
      <c r="Q285" s="20">
        <v>91</v>
      </c>
    </row>
    <row r="286" spans="5:17" x14ac:dyDescent="0.45">
      <c r="E286" s="20">
        <f t="shared" si="8"/>
        <v>283</v>
      </c>
      <c r="F286" s="20" t="s">
        <v>347</v>
      </c>
      <c r="G286" s="20" t="s">
        <v>19</v>
      </c>
      <c r="H286" s="20">
        <f t="shared" ca="1" si="9"/>
        <v>50</v>
      </c>
      <c r="I286" s="21">
        <v>26337</v>
      </c>
      <c r="J286" s="20" t="s">
        <v>20</v>
      </c>
      <c r="K286" s="22">
        <v>1033</v>
      </c>
      <c r="L286" s="20" t="s">
        <v>44</v>
      </c>
      <c r="M286" s="20">
        <v>62</v>
      </c>
      <c r="N286" s="20">
        <v>60</v>
      </c>
      <c r="O286" s="20">
        <v>20</v>
      </c>
      <c r="P286" s="20">
        <v>79</v>
      </c>
      <c r="Q286" s="20">
        <v>18</v>
      </c>
    </row>
    <row r="287" spans="5:17" x14ac:dyDescent="0.45">
      <c r="E287" s="20">
        <f t="shared" si="8"/>
        <v>284</v>
      </c>
      <c r="F287" s="20" t="s">
        <v>348</v>
      </c>
      <c r="G287" s="20" t="s">
        <v>19</v>
      </c>
      <c r="H287" s="20">
        <f t="shared" ca="1" si="9"/>
        <v>79</v>
      </c>
      <c r="I287" s="21">
        <v>15656</v>
      </c>
      <c r="J287" s="20" t="s">
        <v>20</v>
      </c>
      <c r="K287" s="22">
        <v>336</v>
      </c>
      <c r="L287" s="20" t="s">
        <v>125</v>
      </c>
      <c r="M287" s="20">
        <v>82</v>
      </c>
      <c r="N287" s="20">
        <v>63</v>
      </c>
      <c r="O287" s="20">
        <v>88</v>
      </c>
      <c r="P287" s="20">
        <v>93</v>
      </c>
      <c r="Q287" s="20">
        <v>23</v>
      </c>
    </row>
    <row r="288" spans="5:17" x14ac:dyDescent="0.45">
      <c r="E288" s="20">
        <f t="shared" si="8"/>
        <v>285</v>
      </c>
      <c r="F288" s="20" t="s">
        <v>349</v>
      </c>
      <c r="G288" s="20" t="s">
        <v>19</v>
      </c>
      <c r="H288" s="20">
        <f t="shared" ca="1" si="9"/>
        <v>53</v>
      </c>
      <c r="I288" s="21">
        <v>25072</v>
      </c>
      <c r="J288" s="20" t="s">
        <v>20</v>
      </c>
      <c r="K288" s="22">
        <v>756</v>
      </c>
      <c r="L288" s="20" t="s">
        <v>304</v>
      </c>
      <c r="M288" s="20">
        <v>67</v>
      </c>
      <c r="N288" s="20">
        <v>48</v>
      </c>
      <c r="O288" s="20">
        <v>31</v>
      </c>
      <c r="P288" s="20">
        <v>35</v>
      </c>
      <c r="Q288" s="20">
        <v>58</v>
      </c>
    </row>
    <row r="289" spans="5:17" x14ac:dyDescent="0.45">
      <c r="E289" s="20">
        <f t="shared" si="8"/>
        <v>286</v>
      </c>
      <c r="F289" s="20" t="s">
        <v>350</v>
      </c>
      <c r="G289" s="20" t="s">
        <v>23</v>
      </c>
      <c r="H289" s="20">
        <f t="shared" ca="1" si="9"/>
        <v>51</v>
      </c>
      <c r="I289" s="21">
        <v>25865</v>
      </c>
      <c r="J289" s="20" t="s">
        <v>20</v>
      </c>
      <c r="K289" s="22">
        <v>563</v>
      </c>
      <c r="L289" s="20" t="s">
        <v>44</v>
      </c>
      <c r="M289" s="20">
        <v>76</v>
      </c>
      <c r="N289" s="20">
        <v>81</v>
      </c>
      <c r="O289" s="20">
        <v>53</v>
      </c>
      <c r="P289" s="20">
        <v>32</v>
      </c>
      <c r="Q289" s="20">
        <v>74</v>
      </c>
    </row>
    <row r="290" spans="5:17" x14ac:dyDescent="0.45">
      <c r="E290" s="20">
        <f t="shared" si="8"/>
        <v>287</v>
      </c>
      <c r="F290" s="20" t="s">
        <v>351</v>
      </c>
      <c r="G290" s="20" t="s">
        <v>19</v>
      </c>
      <c r="H290" s="20">
        <f t="shared" ca="1" si="9"/>
        <v>70</v>
      </c>
      <c r="I290" s="21">
        <v>18989</v>
      </c>
      <c r="J290" s="20" t="s">
        <v>20</v>
      </c>
      <c r="K290" s="22">
        <v>1000</v>
      </c>
      <c r="L290" s="20" t="s">
        <v>28</v>
      </c>
      <c r="M290" s="20">
        <v>90</v>
      </c>
      <c r="N290" s="20">
        <v>38</v>
      </c>
      <c r="O290" s="20">
        <v>63</v>
      </c>
      <c r="P290" s="20">
        <v>50</v>
      </c>
      <c r="Q290" s="20">
        <v>96</v>
      </c>
    </row>
    <row r="291" spans="5:17" x14ac:dyDescent="0.45">
      <c r="E291" s="20">
        <f t="shared" si="8"/>
        <v>288</v>
      </c>
      <c r="F291" s="20" t="s">
        <v>352</v>
      </c>
      <c r="G291" s="20" t="s">
        <v>23</v>
      </c>
      <c r="H291" s="20">
        <f t="shared" ca="1" si="9"/>
        <v>79</v>
      </c>
      <c r="I291" s="21">
        <v>15610</v>
      </c>
      <c r="J291" s="20" t="s">
        <v>20</v>
      </c>
      <c r="K291" s="22">
        <v>600</v>
      </c>
      <c r="L291" s="20" t="s">
        <v>44</v>
      </c>
      <c r="M291" s="20">
        <v>78</v>
      </c>
      <c r="N291" s="20">
        <v>28</v>
      </c>
      <c r="O291" s="20">
        <v>34</v>
      </c>
      <c r="P291" s="20">
        <v>54</v>
      </c>
      <c r="Q291" s="20">
        <v>44</v>
      </c>
    </row>
    <row r="292" spans="5:17" x14ac:dyDescent="0.45">
      <c r="E292" s="20">
        <f t="shared" si="8"/>
        <v>289</v>
      </c>
      <c r="F292" s="20" t="s">
        <v>353</v>
      </c>
      <c r="G292" s="20" t="s">
        <v>23</v>
      </c>
      <c r="H292" s="20">
        <f t="shared" ca="1" si="9"/>
        <v>28</v>
      </c>
      <c r="I292" s="21">
        <v>34131</v>
      </c>
      <c r="J292" s="20" t="s">
        <v>26</v>
      </c>
      <c r="K292" s="22">
        <v>604</v>
      </c>
      <c r="L292" s="20" t="s">
        <v>44</v>
      </c>
      <c r="M292" s="20">
        <v>91</v>
      </c>
      <c r="N292" s="20">
        <v>31</v>
      </c>
      <c r="O292" s="20">
        <v>23</v>
      </c>
      <c r="P292" s="20">
        <v>34</v>
      </c>
      <c r="Q292" s="20">
        <v>25</v>
      </c>
    </row>
    <row r="293" spans="5:17" x14ac:dyDescent="0.45">
      <c r="E293" s="20">
        <f t="shared" si="8"/>
        <v>290</v>
      </c>
      <c r="F293" s="20" t="s">
        <v>354</v>
      </c>
      <c r="G293" s="20" t="s">
        <v>23</v>
      </c>
      <c r="H293" s="20">
        <f t="shared" ca="1" si="9"/>
        <v>57</v>
      </c>
      <c r="I293" s="21">
        <v>23655</v>
      </c>
      <c r="J293" s="20" t="s">
        <v>26</v>
      </c>
      <c r="K293" s="22">
        <v>489</v>
      </c>
      <c r="L293" s="20" t="s">
        <v>61</v>
      </c>
      <c r="M293" s="20">
        <v>26</v>
      </c>
      <c r="N293" s="20">
        <v>59</v>
      </c>
      <c r="O293" s="20">
        <v>64</v>
      </c>
      <c r="P293" s="20">
        <v>44</v>
      </c>
      <c r="Q293" s="20">
        <v>39</v>
      </c>
    </row>
    <row r="294" spans="5:17" x14ac:dyDescent="0.45">
      <c r="E294" s="20">
        <f t="shared" si="8"/>
        <v>291</v>
      </c>
      <c r="F294" s="20" t="s">
        <v>355</v>
      </c>
      <c r="G294" s="20" t="s">
        <v>19</v>
      </c>
      <c r="H294" s="20">
        <f t="shared" ca="1" si="9"/>
        <v>35</v>
      </c>
      <c r="I294" s="21">
        <v>31626</v>
      </c>
      <c r="J294" s="20" t="s">
        <v>20</v>
      </c>
      <c r="K294" s="22">
        <v>875</v>
      </c>
      <c r="L294" s="20" t="s">
        <v>24</v>
      </c>
      <c r="M294" s="20">
        <v>81</v>
      </c>
      <c r="N294" s="20">
        <v>44</v>
      </c>
      <c r="O294" s="20">
        <v>65</v>
      </c>
      <c r="P294" s="20">
        <v>59</v>
      </c>
      <c r="Q294" s="20">
        <v>56</v>
      </c>
    </row>
    <row r="295" spans="5:17" x14ac:dyDescent="0.45">
      <c r="E295" s="20">
        <f t="shared" si="8"/>
        <v>292</v>
      </c>
      <c r="F295" s="20" t="s">
        <v>356</v>
      </c>
      <c r="G295" s="20" t="s">
        <v>23</v>
      </c>
      <c r="H295" s="20">
        <f t="shared" ca="1" si="9"/>
        <v>27</v>
      </c>
      <c r="I295" s="21">
        <v>34461</v>
      </c>
      <c r="J295" s="20" t="s">
        <v>26</v>
      </c>
      <c r="K295" s="22">
        <v>618</v>
      </c>
      <c r="L295" s="20" t="s">
        <v>49</v>
      </c>
      <c r="M295" s="20">
        <v>18</v>
      </c>
      <c r="N295" s="20">
        <v>97</v>
      </c>
      <c r="O295" s="20">
        <v>80</v>
      </c>
      <c r="P295" s="20">
        <v>54</v>
      </c>
      <c r="Q295" s="20">
        <v>52</v>
      </c>
    </row>
    <row r="296" spans="5:17" x14ac:dyDescent="0.45">
      <c r="E296" s="20">
        <f t="shared" si="8"/>
        <v>293</v>
      </c>
      <c r="F296" s="20" t="s">
        <v>357</v>
      </c>
      <c r="G296" s="20" t="s">
        <v>23</v>
      </c>
      <c r="H296" s="20">
        <f t="shared" ca="1" si="9"/>
        <v>47</v>
      </c>
      <c r="I296" s="21">
        <v>27159</v>
      </c>
      <c r="J296" s="20" t="s">
        <v>20</v>
      </c>
      <c r="K296" s="22">
        <v>978</v>
      </c>
      <c r="L296" s="20" t="s">
        <v>54</v>
      </c>
      <c r="M296" s="20">
        <v>40</v>
      </c>
      <c r="N296" s="20">
        <v>75</v>
      </c>
      <c r="O296" s="20">
        <v>34</v>
      </c>
      <c r="P296" s="20">
        <v>33</v>
      </c>
      <c r="Q296" s="20">
        <v>34</v>
      </c>
    </row>
    <row r="297" spans="5:17" x14ac:dyDescent="0.45">
      <c r="E297" s="20">
        <f t="shared" si="8"/>
        <v>294</v>
      </c>
      <c r="F297" s="20" t="s">
        <v>358</v>
      </c>
      <c r="G297" s="20" t="s">
        <v>19</v>
      </c>
      <c r="H297" s="20">
        <f t="shared" ca="1" si="9"/>
        <v>26</v>
      </c>
      <c r="I297" s="21">
        <v>34829</v>
      </c>
      <c r="J297" s="20" t="s">
        <v>26</v>
      </c>
      <c r="K297" s="22">
        <v>589</v>
      </c>
      <c r="L297" s="20" t="s">
        <v>24</v>
      </c>
      <c r="M297" s="20">
        <v>48</v>
      </c>
      <c r="N297" s="20">
        <v>80</v>
      </c>
      <c r="O297" s="20">
        <v>37</v>
      </c>
      <c r="P297" s="20">
        <v>21</v>
      </c>
      <c r="Q297" s="20">
        <v>38</v>
      </c>
    </row>
    <row r="298" spans="5:17" x14ac:dyDescent="0.45">
      <c r="E298" s="20">
        <f t="shared" si="8"/>
        <v>295</v>
      </c>
      <c r="F298" s="20" t="s">
        <v>359</v>
      </c>
      <c r="G298" s="20" t="s">
        <v>23</v>
      </c>
      <c r="H298" s="20">
        <f t="shared" ca="1" si="9"/>
        <v>81</v>
      </c>
      <c r="I298" s="21">
        <v>15069</v>
      </c>
      <c r="J298" s="20" t="s">
        <v>20</v>
      </c>
      <c r="K298" s="22">
        <v>462</v>
      </c>
      <c r="L298" s="20" t="s">
        <v>40</v>
      </c>
      <c r="M298" s="20">
        <v>56</v>
      </c>
      <c r="N298" s="20">
        <v>57</v>
      </c>
      <c r="O298" s="20">
        <v>58</v>
      </c>
      <c r="P298" s="20">
        <v>56</v>
      </c>
      <c r="Q298" s="20">
        <v>66</v>
      </c>
    </row>
    <row r="299" spans="5:17" x14ac:dyDescent="0.45">
      <c r="E299" s="20">
        <f t="shared" si="8"/>
        <v>296</v>
      </c>
      <c r="F299" s="20" t="s">
        <v>360</v>
      </c>
      <c r="G299" s="20" t="s">
        <v>23</v>
      </c>
      <c r="H299" s="20">
        <f t="shared" ca="1" si="9"/>
        <v>49</v>
      </c>
      <c r="I299" s="21">
        <v>26689</v>
      </c>
      <c r="J299" s="20" t="s">
        <v>26</v>
      </c>
      <c r="K299" s="22">
        <v>678</v>
      </c>
      <c r="L299" s="20" t="s">
        <v>28</v>
      </c>
      <c r="M299" s="20">
        <v>75</v>
      </c>
      <c r="N299" s="20">
        <v>26</v>
      </c>
      <c r="O299" s="20">
        <v>59</v>
      </c>
      <c r="P299" s="20">
        <v>85</v>
      </c>
      <c r="Q299" s="20">
        <v>80</v>
      </c>
    </row>
    <row r="300" spans="5:17" x14ac:dyDescent="0.45">
      <c r="E300" s="20">
        <f t="shared" si="8"/>
        <v>297</v>
      </c>
      <c r="F300" s="20" t="s">
        <v>361</v>
      </c>
      <c r="G300" s="20" t="s">
        <v>19</v>
      </c>
      <c r="H300" s="20">
        <f t="shared" ca="1" si="9"/>
        <v>45</v>
      </c>
      <c r="I300" s="21">
        <v>28134</v>
      </c>
      <c r="J300" s="20" t="s">
        <v>20</v>
      </c>
      <c r="K300" s="22">
        <v>1042</v>
      </c>
      <c r="L300" s="20" t="s">
        <v>362</v>
      </c>
      <c r="M300" s="20">
        <v>90</v>
      </c>
      <c r="N300" s="20">
        <v>80</v>
      </c>
      <c r="O300" s="20">
        <v>88</v>
      </c>
      <c r="P300" s="20">
        <v>71</v>
      </c>
      <c r="Q300" s="20">
        <v>91</v>
      </c>
    </row>
    <row r="301" spans="5:17" x14ac:dyDescent="0.45">
      <c r="E301" s="20">
        <f t="shared" si="8"/>
        <v>298</v>
      </c>
      <c r="F301" s="20" t="s">
        <v>363</v>
      </c>
      <c r="G301" s="20" t="s">
        <v>19</v>
      </c>
      <c r="H301" s="20">
        <f t="shared" ca="1" si="9"/>
        <v>46</v>
      </c>
      <c r="I301" s="21">
        <v>27792</v>
      </c>
      <c r="J301" s="20" t="s">
        <v>20</v>
      </c>
      <c r="K301" s="22">
        <v>669</v>
      </c>
      <c r="L301" s="20" t="s">
        <v>115</v>
      </c>
      <c r="M301" s="20">
        <v>95</v>
      </c>
      <c r="N301" s="20">
        <v>25</v>
      </c>
      <c r="O301" s="20">
        <v>74</v>
      </c>
      <c r="P301" s="20">
        <v>58</v>
      </c>
      <c r="Q301" s="20">
        <v>97</v>
      </c>
    </row>
    <row r="302" spans="5:17" x14ac:dyDescent="0.45">
      <c r="E302" s="20">
        <f t="shared" si="8"/>
        <v>299</v>
      </c>
      <c r="F302" s="20" t="s">
        <v>364</v>
      </c>
      <c r="G302" s="20" t="s">
        <v>23</v>
      </c>
      <c r="H302" s="20">
        <f t="shared" ca="1" si="9"/>
        <v>86</v>
      </c>
      <c r="I302" s="21">
        <v>13146</v>
      </c>
      <c r="J302" s="20" t="s">
        <v>20</v>
      </c>
      <c r="K302" s="22">
        <v>1033</v>
      </c>
      <c r="L302" s="20" t="s">
        <v>49</v>
      </c>
      <c r="M302" s="20">
        <v>73</v>
      </c>
      <c r="N302" s="20">
        <v>93</v>
      </c>
      <c r="O302" s="20">
        <v>26</v>
      </c>
      <c r="P302" s="20">
        <v>22</v>
      </c>
      <c r="Q302" s="20">
        <v>71</v>
      </c>
    </row>
    <row r="303" spans="5:17" x14ac:dyDescent="0.45">
      <c r="E303" s="20">
        <f t="shared" si="8"/>
        <v>300</v>
      </c>
      <c r="F303" s="20" t="s">
        <v>365</v>
      </c>
      <c r="G303" s="20" t="s">
        <v>23</v>
      </c>
      <c r="H303" s="20">
        <f t="shared" ca="1" si="9"/>
        <v>72</v>
      </c>
      <c r="I303" s="21">
        <v>18261</v>
      </c>
      <c r="J303" s="20" t="s">
        <v>20</v>
      </c>
      <c r="K303" s="22">
        <v>806</v>
      </c>
      <c r="L303" s="20" t="s">
        <v>24</v>
      </c>
      <c r="M303" s="20">
        <v>36</v>
      </c>
      <c r="N303" s="20">
        <v>80</v>
      </c>
      <c r="O303" s="20">
        <v>48</v>
      </c>
      <c r="P303" s="20">
        <v>62</v>
      </c>
      <c r="Q303" s="20">
        <v>41</v>
      </c>
    </row>
    <row r="304" spans="5:17" x14ac:dyDescent="0.45">
      <c r="E304" s="20">
        <f t="shared" si="8"/>
        <v>301</v>
      </c>
      <c r="F304" s="20" t="s">
        <v>366</v>
      </c>
      <c r="G304" s="20" t="s">
        <v>19</v>
      </c>
      <c r="H304" s="20">
        <f t="shared" ca="1" si="9"/>
        <v>32</v>
      </c>
      <c r="I304" s="21">
        <v>32766</v>
      </c>
      <c r="J304" s="20" t="s">
        <v>26</v>
      </c>
      <c r="K304" s="22">
        <v>496</v>
      </c>
      <c r="L304" s="20" t="s">
        <v>129</v>
      </c>
      <c r="M304" s="20">
        <v>84</v>
      </c>
      <c r="N304" s="20">
        <v>68</v>
      </c>
      <c r="O304" s="20">
        <v>59</v>
      </c>
      <c r="P304" s="20">
        <v>62</v>
      </c>
      <c r="Q304" s="20">
        <v>73</v>
      </c>
    </row>
    <row r="305" spans="5:17" x14ac:dyDescent="0.45">
      <c r="E305" s="20">
        <f t="shared" si="8"/>
        <v>302</v>
      </c>
      <c r="F305" s="20" t="s">
        <v>367</v>
      </c>
      <c r="G305" s="20" t="s">
        <v>23</v>
      </c>
      <c r="H305" s="20">
        <f t="shared" ca="1" si="9"/>
        <v>75</v>
      </c>
      <c r="I305" s="21">
        <v>17220</v>
      </c>
      <c r="J305" s="20" t="s">
        <v>20</v>
      </c>
      <c r="K305" s="22">
        <v>312</v>
      </c>
      <c r="L305" s="20" t="s">
        <v>21</v>
      </c>
      <c r="M305" s="20">
        <v>39</v>
      </c>
      <c r="N305" s="20">
        <v>69</v>
      </c>
      <c r="O305" s="20">
        <v>38</v>
      </c>
      <c r="P305" s="20">
        <v>23</v>
      </c>
      <c r="Q305" s="20">
        <v>100</v>
      </c>
    </row>
    <row r="306" spans="5:17" x14ac:dyDescent="0.45">
      <c r="E306" s="20">
        <f t="shared" si="8"/>
        <v>303</v>
      </c>
      <c r="F306" s="20" t="s">
        <v>368</v>
      </c>
      <c r="G306" s="20" t="s">
        <v>23</v>
      </c>
      <c r="H306" s="20">
        <f t="shared" ca="1" si="9"/>
        <v>71</v>
      </c>
      <c r="I306" s="21">
        <v>18413</v>
      </c>
      <c r="J306" s="20" t="s">
        <v>20</v>
      </c>
      <c r="K306" s="22">
        <v>566</v>
      </c>
      <c r="L306" s="20" t="s">
        <v>129</v>
      </c>
      <c r="M306" s="20">
        <v>48</v>
      </c>
      <c r="N306" s="20">
        <v>74</v>
      </c>
      <c r="O306" s="20">
        <v>38</v>
      </c>
      <c r="P306" s="20">
        <v>48</v>
      </c>
      <c r="Q306" s="20">
        <v>60</v>
      </c>
    </row>
    <row r="307" spans="5:17" x14ac:dyDescent="0.45">
      <c r="E307" s="20">
        <f t="shared" si="8"/>
        <v>304</v>
      </c>
      <c r="F307" s="20" t="s">
        <v>369</v>
      </c>
      <c r="G307" s="20" t="s">
        <v>23</v>
      </c>
      <c r="H307" s="20">
        <f t="shared" ca="1" si="9"/>
        <v>75</v>
      </c>
      <c r="I307" s="21">
        <v>16928</v>
      </c>
      <c r="J307" s="20" t="s">
        <v>20</v>
      </c>
      <c r="K307" s="22">
        <v>1097</v>
      </c>
      <c r="L307" s="20" t="s">
        <v>21</v>
      </c>
      <c r="M307" s="20">
        <v>99</v>
      </c>
      <c r="N307" s="20">
        <v>67</v>
      </c>
      <c r="O307" s="20">
        <v>90</v>
      </c>
      <c r="P307" s="20">
        <v>18</v>
      </c>
      <c r="Q307" s="20">
        <v>37</v>
      </c>
    </row>
    <row r="308" spans="5:17" x14ac:dyDescent="0.45">
      <c r="E308" s="20">
        <f t="shared" si="8"/>
        <v>305</v>
      </c>
      <c r="F308" s="20" t="s">
        <v>370</v>
      </c>
      <c r="G308" s="20" t="s">
        <v>19</v>
      </c>
      <c r="H308" s="20">
        <f t="shared" ca="1" si="9"/>
        <v>28</v>
      </c>
      <c r="I308" s="21">
        <v>34069</v>
      </c>
      <c r="J308" s="20" t="s">
        <v>26</v>
      </c>
      <c r="K308" s="22">
        <v>784</v>
      </c>
      <c r="L308" s="20" t="s">
        <v>371</v>
      </c>
      <c r="M308" s="20">
        <v>56</v>
      </c>
      <c r="N308" s="20">
        <v>19</v>
      </c>
      <c r="O308" s="20">
        <v>87</v>
      </c>
      <c r="P308" s="20">
        <v>20</v>
      </c>
      <c r="Q308" s="20">
        <v>74</v>
      </c>
    </row>
    <row r="309" spans="5:17" x14ac:dyDescent="0.45">
      <c r="E309" s="20">
        <f t="shared" si="8"/>
        <v>306</v>
      </c>
      <c r="F309" s="20" t="s">
        <v>372</v>
      </c>
      <c r="G309" s="20" t="s">
        <v>23</v>
      </c>
      <c r="H309" s="20">
        <f t="shared" ca="1" si="9"/>
        <v>55</v>
      </c>
      <c r="I309" s="21">
        <v>24399</v>
      </c>
      <c r="J309" s="20" t="s">
        <v>20</v>
      </c>
      <c r="K309" s="22">
        <v>681</v>
      </c>
      <c r="L309" s="20" t="s">
        <v>42</v>
      </c>
      <c r="M309" s="20">
        <v>27</v>
      </c>
      <c r="N309" s="20">
        <v>95</v>
      </c>
      <c r="O309" s="20">
        <v>33</v>
      </c>
      <c r="P309" s="20">
        <v>37</v>
      </c>
      <c r="Q309" s="20">
        <v>68</v>
      </c>
    </row>
    <row r="310" spans="5:17" x14ac:dyDescent="0.45">
      <c r="E310" s="20">
        <f t="shared" si="8"/>
        <v>307</v>
      </c>
      <c r="F310" s="20" t="s">
        <v>373</v>
      </c>
      <c r="G310" s="20" t="s">
        <v>23</v>
      </c>
      <c r="H310" s="20">
        <f t="shared" ca="1" si="9"/>
        <v>63</v>
      </c>
      <c r="I310" s="21">
        <v>21489</v>
      </c>
      <c r="J310" s="20" t="s">
        <v>20</v>
      </c>
      <c r="K310" s="22">
        <v>306</v>
      </c>
      <c r="L310" s="20" t="s">
        <v>117</v>
      </c>
      <c r="M310" s="20">
        <v>35</v>
      </c>
      <c r="N310" s="20">
        <v>99</v>
      </c>
      <c r="O310" s="20">
        <v>52</v>
      </c>
      <c r="P310" s="20">
        <v>42</v>
      </c>
      <c r="Q310" s="20">
        <v>69</v>
      </c>
    </row>
    <row r="311" spans="5:17" x14ac:dyDescent="0.45">
      <c r="E311" s="20">
        <f t="shared" si="8"/>
        <v>308</v>
      </c>
      <c r="F311" s="20" t="s">
        <v>374</v>
      </c>
      <c r="G311" s="20" t="s">
        <v>23</v>
      </c>
      <c r="H311" s="20">
        <f t="shared" ca="1" si="9"/>
        <v>44</v>
      </c>
      <c r="I311" s="21">
        <v>28468</v>
      </c>
      <c r="J311" s="20" t="s">
        <v>20</v>
      </c>
      <c r="K311" s="22">
        <v>880</v>
      </c>
      <c r="L311" s="20" t="s">
        <v>147</v>
      </c>
      <c r="M311" s="20">
        <v>61</v>
      </c>
      <c r="N311" s="20">
        <v>35</v>
      </c>
      <c r="O311" s="20">
        <v>38</v>
      </c>
      <c r="P311" s="20">
        <v>52</v>
      </c>
      <c r="Q311" s="20">
        <v>84</v>
      </c>
    </row>
    <row r="312" spans="5:17" x14ac:dyDescent="0.45">
      <c r="E312" s="20">
        <f t="shared" si="8"/>
        <v>309</v>
      </c>
      <c r="F312" s="20" t="s">
        <v>375</v>
      </c>
      <c r="G312" s="20" t="s">
        <v>23</v>
      </c>
      <c r="H312" s="20">
        <f t="shared" ca="1" si="9"/>
        <v>41</v>
      </c>
      <c r="I312" s="21">
        <v>29625</v>
      </c>
      <c r="J312" s="20" t="s">
        <v>26</v>
      </c>
      <c r="K312" s="22">
        <v>1032</v>
      </c>
      <c r="L312" s="20" t="s">
        <v>24</v>
      </c>
      <c r="M312" s="20">
        <v>20</v>
      </c>
      <c r="N312" s="20">
        <v>38</v>
      </c>
      <c r="O312" s="20">
        <v>29</v>
      </c>
      <c r="P312" s="20">
        <v>55</v>
      </c>
      <c r="Q312" s="20">
        <v>71</v>
      </c>
    </row>
    <row r="313" spans="5:17" x14ac:dyDescent="0.45">
      <c r="E313" s="20">
        <f t="shared" si="8"/>
        <v>310</v>
      </c>
      <c r="F313" s="20" t="s">
        <v>376</v>
      </c>
      <c r="G313" s="20" t="s">
        <v>19</v>
      </c>
      <c r="H313" s="20">
        <f t="shared" ca="1" si="9"/>
        <v>62</v>
      </c>
      <c r="I313" s="21">
        <v>21822</v>
      </c>
      <c r="J313" s="20" t="s">
        <v>20</v>
      </c>
      <c r="K313" s="22">
        <v>619</v>
      </c>
      <c r="L313" s="20" t="s">
        <v>78</v>
      </c>
      <c r="M313" s="20">
        <v>56</v>
      </c>
      <c r="N313" s="20">
        <v>81</v>
      </c>
      <c r="O313" s="20">
        <v>58</v>
      </c>
      <c r="P313" s="20">
        <v>47</v>
      </c>
      <c r="Q313" s="20">
        <v>81</v>
      </c>
    </row>
    <row r="314" spans="5:17" x14ac:dyDescent="0.45">
      <c r="E314" s="20">
        <f t="shared" si="8"/>
        <v>311</v>
      </c>
      <c r="F314" s="20" t="s">
        <v>377</v>
      </c>
      <c r="G314" s="20" t="s">
        <v>19</v>
      </c>
      <c r="H314" s="20">
        <f t="shared" ca="1" si="9"/>
        <v>80</v>
      </c>
      <c r="I314" s="21">
        <v>15245</v>
      </c>
      <c r="J314" s="20" t="s">
        <v>20</v>
      </c>
      <c r="K314" s="22">
        <v>969</v>
      </c>
      <c r="L314" s="20" t="s">
        <v>54</v>
      </c>
      <c r="M314" s="20">
        <v>36</v>
      </c>
      <c r="N314" s="20">
        <v>26</v>
      </c>
      <c r="O314" s="20">
        <v>21</v>
      </c>
      <c r="P314" s="20">
        <v>66</v>
      </c>
      <c r="Q314" s="20">
        <v>59</v>
      </c>
    </row>
    <row r="315" spans="5:17" x14ac:dyDescent="0.45">
      <c r="E315" s="20">
        <f t="shared" si="8"/>
        <v>312</v>
      </c>
      <c r="F315" s="20" t="s">
        <v>378</v>
      </c>
      <c r="G315" s="20" t="s">
        <v>23</v>
      </c>
      <c r="H315" s="20">
        <f t="shared" ca="1" si="9"/>
        <v>56</v>
      </c>
      <c r="I315" s="21">
        <v>24064</v>
      </c>
      <c r="J315" s="20" t="s">
        <v>20</v>
      </c>
      <c r="K315" s="22">
        <v>861</v>
      </c>
      <c r="L315" s="20" t="s">
        <v>21</v>
      </c>
      <c r="M315" s="20">
        <v>34</v>
      </c>
      <c r="N315" s="20">
        <v>24</v>
      </c>
      <c r="O315" s="20">
        <v>30</v>
      </c>
      <c r="P315" s="20">
        <v>39</v>
      </c>
      <c r="Q315" s="20">
        <v>59</v>
      </c>
    </row>
    <row r="316" spans="5:17" x14ac:dyDescent="0.45">
      <c r="E316" s="20">
        <f t="shared" si="8"/>
        <v>313</v>
      </c>
      <c r="F316" s="20" t="s">
        <v>379</v>
      </c>
      <c r="G316" s="20" t="s">
        <v>19</v>
      </c>
      <c r="H316" s="20">
        <f t="shared" ca="1" si="9"/>
        <v>44</v>
      </c>
      <c r="I316" s="21">
        <v>28523</v>
      </c>
      <c r="J316" s="20" t="s">
        <v>20</v>
      </c>
      <c r="K316" s="22">
        <v>356</v>
      </c>
      <c r="L316" s="20" t="s">
        <v>96</v>
      </c>
      <c r="M316" s="20">
        <v>86</v>
      </c>
      <c r="N316" s="20">
        <v>63</v>
      </c>
      <c r="O316" s="20">
        <v>20</v>
      </c>
      <c r="P316" s="20">
        <v>39</v>
      </c>
      <c r="Q316" s="20">
        <v>72</v>
      </c>
    </row>
    <row r="317" spans="5:17" x14ac:dyDescent="0.45">
      <c r="E317" s="20">
        <f t="shared" si="8"/>
        <v>314</v>
      </c>
      <c r="F317" s="20" t="s">
        <v>380</v>
      </c>
      <c r="G317" s="20" t="s">
        <v>19</v>
      </c>
      <c r="H317" s="20">
        <f t="shared" ca="1" si="9"/>
        <v>36</v>
      </c>
      <c r="I317" s="21">
        <v>31401</v>
      </c>
      <c r="J317" s="20" t="s">
        <v>20</v>
      </c>
      <c r="K317" s="22">
        <v>524</v>
      </c>
      <c r="L317" s="20" t="s">
        <v>88</v>
      </c>
      <c r="M317" s="20">
        <v>18</v>
      </c>
      <c r="N317" s="20">
        <v>58</v>
      </c>
      <c r="O317" s="20">
        <v>72</v>
      </c>
      <c r="P317" s="20">
        <v>22</v>
      </c>
      <c r="Q317" s="20">
        <v>93</v>
      </c>
    </row>
    <row r="318" spans="5:17" x14ac:dyDescent="0.45">
      <c r="E318" s="20">
        <f t="shared" si="8"/>
        <v>315</v>
      </c>
      <c r="F318" s="20" t="s">
        <v>381</v>
      </c>
      <c r="G318" s="20" t="s">
        <v>19</v>
      </c>
      <c r="H318" s="20">
        <f t="shared" ca="1" si="9"/>
        <v>26</v>
      </c>
      <c r="I318" s="21">
        <v>35046</v>
      </c>
      <c r="J318" s="20" t="s">
        <v>26</v>
      </c>
      <c r="K318" s="22">
        <v>902</v>
      </c>
      <c r="L318" s="20" t="s">
        <v>88</v>
      </c>
      <c r="M318" s="20">
        <v>69</v>
      </c>
      <c r="N318" s="20">
        <v>94</v>
      </c>
      <c r="O318" s="20">
        <v>47</v>
      </c>
      <c r="P318" s="20">
        <v>82</v>
      </c>
      <c r="Q318" s="20">
        <v>48</v>
      </c>
    </row>
    <row r="319" spans="5:17" x14ac:dyDescent="0.45">
      <c r="E319" s="20">
        <f t="shared" si="8"/>
        <v>316</v>
      </c>
      <c r="F319" s="20" t="s">
        <v>382</v>
      </c>
      <c r="G319" s="20" t="s">
        <v>23</v>
      </c>
      <c r="H319" s="20">
        <f t="shared" ca="1" si="9"/>
        <v>47</v>
      </c>
      <c r="I319" s="21">
        <v>27245</v>
      </c>
      <c r="J319" s="20" t="s">
        <v>20</v>
      </c>
      <c r="K319" s="22">
        <v>1058</v>
      </c>
      <c r="L319" s="20" t="s">
        <v>49</v>
      </c>
      <c r="M319" s="20">
        <v>71</v>
      </c>
      <c r="N319" s="20">
        <v>51</v>
      </c>
      <c r="O319" s="20">
        <v>22</v>
      </c>
      <c r="P319" s="20">
        <v>93</v>
      </c>
      <c r="Q319" s="20">
        <v>97</v>
      </c>
    </row>
    <row r="320" spans="5:17" x14ac:dyDescent="0.45">
      <c r="E320" s="20">
        <f t="shared" si="8"/>
        <v>317</v>
      </c>
      <c r="F320" s="20" t="s">
        <v>383</v>
      </c>
      <c r="G320" s="20" t="s">
        <v>19</v>
      </c>
      <c r="H320" s="20">
        <v>39</v>
      </c>
      <c r="I320" s="21">
        <v>31687</v>
      </c>
      <c r="J320" s="20" t="s">
        <v>20</v>
      </c>
      <c r="K320" s="22">
        <v>1036</v>
      </c>
      <c r="L320" s="20" t="s">
        <v>63</v>
      </c>
      <c r="M320" s="20">
        <v>82</v>
      </c>
      <c r="N320" s="20">
        <v>96</v>
      </c>
      <c r="O320" s="20">
        <v>80</v>
      </c>
      <c r="P320" s="20">
        <v>96</v>
      </c>
      <c r="Q320" s="20">
        <v>81</v>
      </c>
    </row>
    <row r="321" spans="5:17" x14ac:dyDescent="0.45">
      <c r="E321" s="20">
        <f t="shared" si="8"/>
        <v>318</v>
      </c>
      <c r="F321" s="20" t="s">
        <v>384</v>
      </c>
      <c r="G321" s="20" t="s">
        <v>23</v>
      </c>
      <c r="H321" s="20">
        <f t="shared" ca="1" si="9"/>
        <v>85</v>
      </c>
      <c r="I321" s="21">
        <v>13340</v>
      </c>
      <c r="J321" s="20" t="s">
        <v>20</v>
      </c>
      <c r="K321" s="22">
        <v>879</v>
      </c>
      <c r="L321" s="20" t="s">
        <v>135</v>
      </c>
      <c r="M321" s="20">
        <v>91</v>
      </c>
      <c r="N321" s="20">
        <v>90</v>
      </c>
      <c r="O321" s="20">
        <v>86</v>
      </c>
      <c r="P321" s="20">
        <v>79</v>
      </c>
      <c r="Q321" s="20">
        <v>99</v>
      </c>
    </row>
    <row r="322" spans="5:17" x14ac:dyDescent="0.45">
      <c r="E322" s="20">
        <f t="shared" si="8"/>
        <v>319</v>
      </c>
      <c r="F322" s="20" t="s">
        <v>385</v>
      </c>
      <c r="G322" s="20" t="s">
        <v>23</v>
      </c>
      <c r="H322" s="20">
        <f t="shared" ca="1" si="9"/>
        <v>62</v>
      </c>
      <c r="I322" s="21">
        <v>21740</v>
      </c>
      <c r="J322" s="20" t="s">
        <v>20</v>
      </c>
      <c r="K322" s="22">
        <v>731</v>
      </c>
      <c r="L322" s="20" t="s">
        <v>155</v>
      </c>
      <c r="M322" s="20">
        <v>36</v>
      </c>
      <c r="N322" s="20">
        <v>45</v>
      </c>
      <c r="O322" s="20">
        <v>39</v>
      </c>
      <c r="P322" s="20">
        <v>50</v>
      </c>
      <c r="Q322" s="20">
        <v>63</v>
      </c>
    </row>
    <row r="323" spans="5:17" x14ac:dyDescent="0.45">
      <c r="E323" s="20">
        <f t="shared" si="8"/>
        <v>320</v>
      </c>
      <c r="F323" s="20" t="s">
        <v>386</v>
      </c>
      <c r="G323" s="20" t="s">
        <v>19</v>
      </c>
      <c r="H323" s="20">
        <f t="shared" ca="1" si="9"/>
        <v>35</v>
      </c>
      <c r="I323" s="21">
        <v>31829</v>
      </c>
      <c r="J323" s="20" t="s">
        <v>26</v>
      </c>
      <c r="K323" s="22">
        <v>661</v>
      </c>
      <c r="L323" s="20" t="s">
        <v>24</v>
      </c>
      <c r="M323" s="20">
        <v>93</v>
      </c>
      <c r="N323" s="20">
        <v>53</v>
      </c>
      <c r="O323" s="20">
        <v>63</v>
      </c>
      <c r="P323" s="20">
        <v>80</v>
      </c>
      <c r="Q323" s="20">
        <v>94</v>
      </c>
    </row>
    <row r="324" spans="5:17" x14ac:dyDescent="0.45">
      <c r="E324" s="20">
        <f t="shared" ref="E324:E387" si="10">ROW()-3</f>
        <v>321</v>
      </c>
      <c r="F324" s="20" t="s">
        <v>387</v>
      </c>
      <c r="G324" s="20" t="s">
        <v>19</v>
      </c>
      <c r="H324" s="20">
        <f t="shared" ca="1" si="9"/>
        <v>37</v>
      </c>
      <c r="I324" s="21">
        <v>30854</v>
      </c>
      <c r="J324" s="20" t="s">
        <v>20</v>
      </c>
      <c r="K324" s="22">
        <v>765</v>
      </c>
      <c r="L324" s="20" t="s">
        <v>84</v>
      </c>
      <c r="M324" s="20">
        <v>22</v>
      </c>
      <c r="N324" s="20">
        <v>50</v>
      </c>
      <c r="O324" s="20">
        <v>39</v>
      </c>
      <c r="P324" s="20">
        <v>38</v>
      </c>
      <c r="Q324" s="20">
        <v>85</v>
      </c>
    </row>
    <row r="325" spans="5:17" x14ac:dyDescent="0.45">
      <c r="E325" s="20">
        <f t="shared" si="10"/>
        <v>322</v>
      </c>
      <c r="F325" s="20" t="s">
        <v>388</v>
      </c>
      <c r="G325" s="20" t="s">
        <v>19</v>
      </c>
      <c r="H325" s="20">
        <f t="shared" ref="H325:H388" ca="1" si="11">DATEDIF(I325,TODAY(),"Y")</f>
        <v>48</v>
      </c>
      <c r="I325" s="21">
        <v>26982</v>
      </c>
      <c r="J325" s="20" t="s">
        <v>20</v>
      </c>
      <c r="K325" s="22">
        <v>1065</v>
      </c>
      <c r="L325" s="20" t="s">
        <v>24</v>
      </c>
      <c r="M325" s="20">
        <v>46</v>
      </c>
      <c r="N325" s="20">
        <v>68</v>
      </c>
      <c r="O325" s="20">
        <v>31</v>
      </c>
      <c r="P325" s="20">
        <v>77</v>
      </c>
      <c r="Q325" s="20">
        <v>96</v>
      </c>
    </row>
    <row r="326" spans="5:17" x14ac:dyDescent="0.45">
      <c r="E326" s="20">
        <f t="shared" si="10"/>
        <v>323</v>
      </c>
      <c r="F326" s="20" t="s">
        <v>389</v>
      </c>
      <c r="G326" s="20" t="s">
        <v>23</v>
      </c>
      <c r="H326" s="20">
        <f t="shared" ca="1" si="11"/>
        <v>82</v>
      </c>
      <c r="I326" s="21">
        <v>14560</v>
      </c>
      <c r="J326" s="20" t="s">
        <v>20</v>
      </c>
      <c r="K326" s="22">
        <v>1034</v>
      </c>
      <c r="L326" s="20" t="s">
        <v>44</v>
      </c>
      <c r="M326" s="20">
        <v>89</v>
      </c>
      <c r="N326" s="20">
        <v>47</v>
      </c>
      <c r="O326" s="20">
        <v>56</v>
      </c>
      <c r="P326" s="20">
        <v>68</v>
      </c>
      <c r="Q326" s="20">
        <v>23</v>
      </c>
    </row>
    <row r="327" spans="5:17" x14ac:dyDescent="0.45">
      <c r="E327" s="20">
        <f t="shared" si="10"/>
        <v>324</v>
      </c>
      <c r="F327" s="20" t="s">
        <v>390</v>
      </c>
      <c r="G327" s="20" t="s">
        <v>19</v>
      </c>
      <c r="H327" s="20">
        <f t="shared" ca="1" si="11"/>
        <v>63</v>
      </c>
      <c r="I327" s="21">
        <v>21593</v>
      </c>
      <c r="J327" s="20" t="s">
        <v>20</v>
      </c>
      <c r="K327" s="22">
        <v>715</v>
      </c>
      <c r="L327" s="20" t="s">
        <v>21</v>
      </c>
      <c r="M327" s="20">
        <v>91</v>
      </c>
      <c r="N327" s="20">
        <v>83</v>
      </c>
      <c r="O327" s="20">
        <v>42</v>
      </c>
      <c r="P327" s="20">
        <v>61</v>
      </c>
      <c r="Q327" s="20">
        <v>63</v>
      </c>
    </row>
    <row r="328" spans="5:17" x14ac:dyDescent="0.45">
      <c r="E328" s="20">
        <f t="shared" si="10"/>
        <v>325</v>
      </c>
      <c r="F328" s="20" t="s">
        <v>391</v>
      </c>
      <c r="G328" s="20" t="s">
        <v>19</v>
      </c>
      <c r="H328" s="20">
        <f t="shared" ca="1" si="11"/>
        <v>59</v>
      </c>
      <c r="I328" s="21">
        <v>23085</v>
      </c>
      <c r="J328" s="20" t="s">
        <v>20</v>
      </c>
      <c r="K328" s="22">
        <v>314</v>
      </c>
      <c r="L328" s="20" t="s">
        <v>57</v>
      </c>
      <c r="M328" s="20">
        <v>19</v>
      </c>
      <c r="N328" s="20">
        <v>71</v>
      </c>
      <c r="O328" s="20">
        <v>18</v>
      </c>
      <c r="P328" s="20">
        <v>22</v>
      </c>
      <c r="Q328" s="20">
        <v>28</v>
      </c>
    </row>
    <row r="329" spans="5:17" x14ac:dyDescent="0.45">
      <c r="E329" s="20">
        <f t="shared" si="10"/>
        <v>326</v>
      </c>
      <c r="F329" s="20" t="s">
        <v>392</v>
      </c>
      <c r="G329" s="20" t="s">
        <v>19</v>
      </c>
      <c r="H329" s="20">
        <f t="shared" ca="1" si="11"/>
        <v>43</v>
      </c>
      <c r="I329" s="21">
        <v>28758</v>
      </c>
      <c r="J329" s="20" t="s">
        <v>20</v>
      </c>
      <c r="K329" s="22">
        <v>737</v>
      </c>
      <c r="L329" s="20" t="s">
        <v>57</v>
      </c>
      <c r="M329" s="20">
        <v>58</v>
      </c>
      <c r="N329" s="20">
        <v>19</v>
      </c>
      <c r="O329" s="20">
        <v>69</v>
      </c>
      <c r="P329" s="20">
        <v>60</v>
      </c>
      <c r="Q329" s="20">
        <v>86</v>
      </c>
    </row>
    <row r="330" spans="5:17" x14ac:dyDescent="0.45">
      <c r="E330" s="20">
        <f t="shared" si="10"/>
        <v>327</v>
      </c>
      <c r="F330" s="20" t="s">
        <v>393</v>
      </c>
      <c r="G330" s="20" t="s">
        <v>23</v>
      </c>
      <c r="H330" s="20">
        <f t="shared" ca="1" si="11"/>
        <v>67</v>
      </c>
      <c r="I330" s="21">
        <v>20166</v>
      </c>
      <c r="J330" s="20" t="s">
        <v>20</v>
      </c>
      <c r="K330" s="22">
        <v>782</v>
      </c>
      <c r="L330" s="20" t="s">
        <v>63</v>
      </c>
      <c r="M330" s="20">
        <v>75</v>
      </c>
      <c r="N330" s="20">
        <v>77</v>
      </c>
      <c r="O330" s="20">
        <v>75</v>
      </c>
      <c r="P330" s="20">
        <v>58</v>
      </c>
      <c r="Q330" s="20">
        <v>49</v>
      </c>
    </row>
    <row r="331" spans="5:17" x14ac:dyDescent="0.45">
      <c r="E331" s="20">
        <f t="shared" si="10"/>
        <v>328</v>
      </c>
      <c r="F331" s="20" t="s">
        <v>394</v>
      </c>
      <c r="G331" s="20" t="s">
        <v>19</v>
      </c>
      <c r="H331" s="20">
        <f t="shared" ca="1" si="11"/>
        <v>52</v>
      </c>
      <c r="I331" s="21">
        <v>25637</v>
      </c>
      <c r="J331" s="20" t="s">
        <v>20</v>
      </c>
      <c r="K331" s="22">
        <v>626</v>
      </c>
      <c r="L331" s="20" t="s">
        <v>21</v>
      </c>
      <c r="M331" s="20">
        <v>42</v>
      </c>
      <c r="N331" s="20">
        <v>42</v>
      </c>
      <c r="O331" s="20">
        <v>63</v>
      </c>
      <c r="P331" s="20">
        <v>50</v>
      </c>
      <c r="Q331" s="20">
        <v>45</v>
      </c>
    </row>
    <row r="332" spans="5:17" x14ac:dyDescent="0.45">
      <c r="E332" s="20">
        <f t="shared" si="10"/>
        <v>329</v>
      </c>
      <c r="F332" s="20" t="s">
        <v>395</v>
      </c>
      <c r="G332" s="20" t="s">
        <v>19</v>
      </c>
      <c r="H332" s="20">
        <f t="shared" ca="1" si="11"/>
        <v>37</v>
      </c>
      <c r="I332" s="21">
        <v>30964</v>
      </c>
      <c r="J332" s="20" t="s">
        <v>20</v>
      </c>
      <c r="K332" s="22">
        <v>367</v>
      </c>
      <c r="L332" s="20" t="s">
        <v>49</v>
      </c>
      <c r="M332" s="20">
        <v>85</v>
      </c>
      <c r="N332" s="20">
        <v>54</v>
      </c>
      <c r="O332" s="20">
        <v>50</v>
      </c>
      <c r="P332" s="20">
        <v>95</v>
      </c>
      <c r="Q332" s="20">
        <v>59</v>
      </c>
    </row>
    <row r="333" spans="5:17" x14ac:dyDescent="0.45">
      <c r="E333" s="20">
        <f t="shared" si="10"/>
        <v>330</v>
      </c>
      <c r="F333" s="20" t="s">
        <v>396</v>
      </c>
      <c r="G333" s="20" t="s">
        <v>23</v>
      </c>
      <c r="H333" s="20">
        <f t="shared" ca="1" si="11"/>
        <v>55</v>
      </c>
      <c r="I333" s="21">
        <v>24313</v>
      </c>
      <c r="J333" s="20" t="s">
        <v>20</v>
      </c>
      <c r="K333" s="22">
        <v>1054</v>
      </c>
      <c r="L333" s="20" t="s">
        <v>137</v>
      </c>
      <c r="M333" s="20">
        <v>33</v>
      </c>
      <c r="N333" s="20">
        <v>64</v>
      </c>
      <c r="O333" s="20">
        <v>70</v>
      </c>
      <c r="P333" s="20">
        <v>86</v>
      </c>
      <c r="Q333" s="20">
        <v>63</v>
      </c>
    </row>
    <row r="334" spans="5:17" x14ac:dyDescent="0.45">
      <c r="E334" s="20">
        <f t="shared" si="10"/>
        <v>331</v>
      </c>
      <c r="F334" s="20" t="s">
        <v>397</v>
      </c>
      <c r="G334" s="20" t="s">
        <v>23</v>
      </c>
      <c r="H334" s="20">
        <f t="shared" ca="1" si="11"/>
        <v>41</v>
      </c>
      <c r="I334" s="21">
        <v>29458</v>
      </c>
      <c r="J334" s="20" t="s">
        <v>20</v>
      </c>
      <c r="K334" s="22">
        <v>393</v>
      </c>
      <c r="L334" s="20" t="s">
        <v>140</v>
      </c>
      <c r="M334" s="20">
        <v>82</v>
      </c>
      <c r="N334" s="20">
        <v>46</v>
      </c>
      <c r="O334" s="20">
        <v>36</v>
      </c>
      <c r="P334" s="20">
        <v>76</v>
      </c>
      <c r="Q334" s="20">
        <v>45</v>
      </c>
    </row>
    <row r="335" spans="5:17" x14ac:dyDescent="0.45">
      <c r="E335" s="20">
        <f t="shared" si="10"/>
        <v>332</v>
      </c>
      <c r="F335" s="20" t="s">
        <v>398</v>
      </c>
      <c r="G335" s="20" t="s">
        <v>23</v>
      </c>
      <c r="H335" s="20">
        <f t="shared" ca="1" si="11"/>
        <v>34</v>
      </c>
      <c r="I335" s="21">
        <v>32161</v>
      </c>
      <c r="J335" s="20" t="s">
        <v>26</v>
      </c>
      <c r="K335" s="22">
        <v>581</v>
      </c>
      <c r="L335" s="20" t="s">
        <v>44</v>
      </c>
      <c r="M335" s="20">
        <v>60</v>
      </c>
      <c r="N335" s="20">
        <v>59</v>
      </c>
      <c r="O335" s="20">
        <v>81</v>
      </c>
      <c r="P335" s="20">
        <v>46</v>
      </c>
      <c r="Q335" s="20">
        <v>62</v>
      </c>
    </row>
    <row r="336" spans="5:17" x14ac:dyDescent="0.45">
      <c r="E336" s="20">
        <f t="shared" si="10"/>
        <v>333</v>
      </c>
      <c r="F336" s="20" t="s">
        <v>399</v>
      </c>
      <c r="G336" s="20" t="s">
        <v>23</v>
      </c>
      <c r="H336" s="20">
        <f t="shared" ca="1" si="11"/>
        <v>58</v>
      </c>
      <c r="I336" s="21">
        <v>23360</v>
      </c>
      <c r="J336" s="20" t="s">
        <v>20</v>
      </c>
      <c r="K336" s="22">
        <v>1066</v>
      </c>
      <c r="L336" s="20" t="s">
        <v>49</v>
      </c>
      <c r="M336" s="20">
        <v>97</v>
      </c>
      <c r="N336" s="20">
        <v>76</v>
      </c>
      <c r="O336" s="20">
        <v>41</v>
      </c>
      <c r="P336" s="20">
        <v>30</v>
      </c>
      <c r="Q336" s="20">
        <v>60</v>
      </c>
    </row>
    <row r="337" spans="5:17" x14ac:dyDescent="0.45">
      <c r="E337" s="20">
        <f t="shared" si="10"/>
        <v>334</v>
      </c>
      <c r="F337" s="20" t="s">
        <v>400</v>
      </c>
      <c r="G337" s="20" t="s">
        <v>19</v>
      </c>
      <c r="H337" s="20">
        <f t="shared" ca="1" si="11"/>
        <v>50</v>
      </c>
      <c r="I337" s="21">
        <v>26078</v>
      </c>
      <c r="J337" s="20" t="s">
        <v>20</v>
      </c>
      <c r="K337" s="22">
        <v>722</v>
      </c>
      <c r="L337" s="20" t="s">
        <v>21</v>
      </c>
      <c r="M337" s="20">
        <v>74</v>
      </c>
      <c r="N337" s="20">
        <v>25</v>
      </c>
      <c r="O337" s="20">
        <v>69</v>
      </c>
      <c r="P337" s="20">
        <v>98</v>
      </c>
      <c r="Q337" s="20">
        <v>42</v>
      </c>
    </row>
    <row r="338" spans="5:17" x14ac:dyDescent="0.45">
      <c r="E338" s="20">
        <f t="shared" si="10"/>
        <v>335</v>
      </c>
      <c r="F338" s="20" t="s">
        <v>401</v>
      </c>
      <c r="G338" s="20" t="s">
        <v>19</v>
      </c>
      <c r="H338" s="20">
        <f t="shared" ca="1" si="11"/>
        <v>33</v>
      </c>
      <c r="I338" s="21">
        <v>32549</v>
      </c>
      <c r="J338" s="20" t="s">
        <v>26</v>
      </c>
      <c r="K338" s="22">
        <v>667</v>
      </c>
      <c r="L338" s="20" t="s">
        <v>36</v>
      </c>
      <c r="M338" s="20">
        <v>60</v>
      </c>
      <c r="N338" s="20">
        <v>28</v>
      </c>
      <c r="O338" s="20">
        <v>47</v>
      </c>
      <c r="P338" s="20">
        <v>26</v>
      </c>
      <c r="Q338" s="20">
        <v>71</v>
      </c>
    </row>
    <row r="339" spans="5:17" x14ac:dyDescent="0.45">
      <c r="E339" s="20">
        <f t="shared" si="10"/>
        <v>336</v>
      </c>
      <c r="F339" s="20" t="s">
        <v>402</v>
      </c>
      <c r="G339" s="20" t="s">
        <v>19</v>
      </c>
      <c r="H339" s="20">
        <f t="shared" ca="1" si="11"/>
        <v>60</v>
      </c>
      <c r="I339" s="21">
        <v>22487</v>
      </c>
      <c r="J339" s="20" t="s">
        <v>20</v>
      </c>
      <c r="K339" s="22">
        <v>927</v>
      </c>
      <c r="L339" s="20" t="s">
        <v>49</v>
      </c>
      <c r="M339" s="20">
        <v>57</v>
      </c>
      <c r="N339" s="20">
        <v>70</v>
      </c>
      <c r="O339" s="20">
        <v>27</v>
      </c>
      <c r="P339" s="20">
        <v>85</v>
      </c>
      <c r="Q339" s="20">
        <v>77</v>
      </c>
    </row>
    <row r="340" spans="5:17" x14ac:dyDescent="0.45">
      <c r="E340" s="20">
        <f t="shared" si="10"/>
        <v>337</v>
      </c>
      <c r="F340" s="20" t="s">
        <v>403</v>
      </c>
      <c r="G340" s="20" t="s">
        <v>19</v>
      </c>
      <c r="H340" s="20">
        <f t="shared" ca="1" si="11"/>
        <v>26</v>
      </c>
      <c r="I340" s="21">
        <v>35028</v>
      </c>
      <c r="J340" s="20" t="s">
        <v>20</v>
      </c>
      <c r="K340" s="22">
        <v>936</v>
      </c>
      <c r="L340" s="20" t="s">
        <v>117</v>
      </c>
      <c r="M340" s="20">
        <v>39</v>
      </c>
      <c r="N340" s="20">
        <v>31</v>
      </c>
      <c r="O340" s="20">
        <v>58</v>
      </c>
      <c r="P340" s="20">
        <v>76</v>
      </c>
      <c r="Q340" s="20">
        <v>75</v>
      </c>
    </row>
    <row r="341" spans="5:17" x14ac:dyDescent="0.45">
      <c r="E341" s="20">
        <f t="shared" si="10"/>
        <v>338</v>
      </c>
      <c r="F341" s="20" t="s">
        <v>404</v>
      </c>
      <c r="G341" s="20" t="s">
        <v>23</v>
      </c>
      <c r="H341" s="20">
        <f t="shared" ca="1" si="11"/>
        <v>63</v>
      </c>
      <c r="I341" s="21">
        <v>21637</v>
      </c>
      <c r="J341" s="20" t="s">
        <v>20</v>
      </c>
      <c r="K341" s="22">
        <v>619</v>
      </c>
      <c r="L341" s="20" t="s">
        <v>63</v>
      </c>
      <c r="M341" s="20">
        <v>38</v>
      </c>
      <c r="N341" s="20">
        <v>51</v>
      </c>
      <c r="O341" s="20">
        <v>21</v>
      </c>
      <c r="P341" s="20">
        <v>19</v>
      </c>
      <c r="Q341" s="20">
        <v>36</v>
      </c>
    </row>
    <row r="342" spans="5:17" x14ac:dyDescent="0.45">
      <c r="E342" s="20">
        <f t="shared" si="10"/>
        <v>339</v>
      </c>
      <c r="F342" s="20" t="s">
        <v>405</v>
      </c>
      <c r="G342" s="20" t="s">
        <v>19</v>
      </c>
      <c r="H342" s="20">
        <f t="shared" ca="1" si="11"/>
        <v>44</v>
      </c>
      <c r="I342" s="21">
        <v>28391</v>
      </c>
      <c r="J342" s="20" t="s">
        <v>20</v>
      </c>
      <c r="K342" s="22">
        <v>932</v>
      </c>
      <c r="L342" s="20" t="s">
        <v>59</v>
      </c>
      <c r="M342" s="20">
        <v>100</v>
      </c>
      <c r="N342" s="20">
        <v>45</v>
      </c>
      <c r="O342" s="20">
        <v>69</v>
      </c>
      <c r="P342" s="20">
        <v>59</v>
      </c>
      <c r="Q342" s="20">
        <v>84</v>
      </c>
    </row>
    <row r="343" spans="5:17" x14ac:dyDescent="0.45">
      <c r="E343" s="20">
        <f t="shared" si="10"/>
        <v>340</v>
      </c>
      <c r="F343" s="20" t="s">
        <v>406</v>
      </c>
      <c r="G343" s="20" t="s">
        <v>23</v>
      </c>
      <c r="H343" s="20">
        <f t="shared" ca="1" si="11"/>
        <v>54</v>
      </c>
      <c r="I343" s="21">
        <v>24646</v>
      </c>
      <c r="J343" s="20" t="s">
        <v>20</v>
      </c>
      <c r="K343" s="22">
        <v>446</v>
      </c>
      <c r="L343" s="20" t="s">
        <v>24</v>
      </c>
      <c r="M343" s="20">
        <v>24</v>
      </c>
      <c r="N343" s="20">
        <v>41</v>
      </c>
      <c r="O343" s="20">
        <v>92</v>
      </c>
      <c r="P343" s="20">
        <v>68</v>
      </c>
      <c r="Q343" s="20">
        <v>86</v>
      </c>
    </row>
    <row r="344" spans="5:17" x14ac:dyDescent="0.45">
      <c r="E344" s="20">
        <f t="shared" si="10"/>
        <v>341</v>
      </c>
      <c r="F344" s="20" t="s">
        <v>407</v>
      </c>
      <c r="G344" s="20" t="s">
        <v>19</v>
      </c>
      <c r="H344" s="20">
        <f t="shared" ca="1" si="11"/>
        <v>34</v>
      </c>
      <c r="I344" s="21">
        <v>32231</v>
      </c>
      <c r="J344" s="20" t="s">
        <v>20</v>
      </c>
      <c r="K344" s="22">
        <v>340</v>
      </c>
      <c r="L344" s="20" t="s">
        <v>34</v>
      </c>
      <c r="M344" s="20">
        <v>55</v>
      </c>
      <c r="N344" s="20">
        <v>68</v>
      </c>
      <c r="O344" s="20">
        <v>93</v>
      </c>
      <c r="P344" s="20">
        <v>34</v>
      </c>
      <c r="Q344" s="20">
        <v>49</v>
      </c>
    </row>
    <row r="345" spans="5:17" x14ac:dyDescent="0.45">
      <c r="E345" s="20">
        <f t="shared" si="10"/>
        <v>342</v>
      </c>
      <c r="F345" s="20" t="s">
        <v>408</v>
      </c>
      <c r="G345" s="20" t="s">
        <v>23</v>
      </c>
      <c r="H345" s="20">
        <f t="shared" ca="1" si="11"/>
        <v>40</v>
      </c>
      <c r="I345" s="21">
        <v>29853</v>
      </c>
      <c r="J345" s="20" t="s">
        <v>20</v>
      </c>
      <c r="K345" s="22">
        <v>790</v>
      </c>
      <c r="L345" s="20" t="s">
        <v>44</v>
      </c>
      <c r="M345" s="20">
        <v>22</v>
      </c>
      <c r="N345" s="20">
        <v>78</v>
      </c>
      <c r="O345" s="20">
        <v>54</v>
      </c>
      <c r="P345" s="20">
        <v>68</v>
      </c>
      <c r="Q345" s="20">
        <v>97</v>
      </c>
    </row>
    <row r="346" spans="5:17" x14ac:dyDescent="0.45">
      <c r="E346" s="20">
        <f t="shared" si="10"/>
        <v>343</v>
      </c>
      <c r="F346" s="20" t="s">
        <v>409</v>
      </c>
      <c r="G346" s="20" t="s">
        <v>19</v>
      </c>
      <c r="H346" s="20">
        <f t="shared" ca="1" si="11"/>
        <v>59</v>
      </c>
      <c r="I346" s="21">
        <v>22888</v>
      </c>
      <c r="J346" s="20" t="s">
        <v>20</v>
      </c>
      <c r="K346" s="22">
        <v>679</v>
      </c>
      <c r="L346" s="20" t="s">
        <v>117</v>
      </c>
      <c r="M346" s="20">
        <v>84</v>
      </c>
      <c r="N346" s="20">
        <v>38</v>
      </c>
      <c r="O346" s="20">
        <v>82</v>
      </c>
      <c r="P346" s="20">
        <v>79</v>
      </c>
      <c r="Q346" s="20">
        <v>79</v>
      </c>
    </row>
    <row r="347" spans="5:17" x14ac:dyDescent="0.45">
      <c r="E347" s="20">
        <f t="shared" si="10"/>
        <v>344</v>
      </c>
      <c r="F347" s="20" t="s">
        <v>410</v>
      </c>
      <c r="G347" s="20" t="s">
        <v>19</v>
      </c>
      <c r="H347" s="20">
        <f t="shared" ca="1" si="11"/>
        <v>71</v>
      </c>
      <c r="I347" s="21">
        <v>18516</v>
      </c>
      <c r="J347" s="20" t="s">
        <v>20</v>
      </c>
      <c r="K347" s="22">
        <v>618</v>
      </c>
      <c r="L347" s="20" t="s">
        <v>65</v>
      </c>
      <c r="M347" s="20">
        <v>53</v>
      </c>
      <c r="N347" s="20">
        <v>31</v>
      </c>
      <c r="O347" s="20">
        <v>71</v>
      </c>
      <c r="P347" s="20">
        <v>23</v>
      </c>
      <c r="Q347" s="20">
        <v>65</v>
      </c>
    </row>
    <row r="348" spans="5:17" x14ac:dyDescent="0.45">
      <c r="E348" s="20">
        <f t="shared" si="10"/>
        <v>345</v>
      </c>
      <c r="F348" s="20" t="s">
        <v>411</v>
      </c>
      <c r="G348" s="20" t="s">
        <v>19</v>
      </c>
      <c r="H348" s="20">
        <f t="shared" ca="1" si="11"/>
        <v>73</v>
      </c>
      <c r="I348" s="21">
        <v>17658</v>
      </c>
      <c r="J348" s="20" t="s">
        <v>20</v>
      </c>
      <c r="K348" s="22">
        <v>707</v>
      </c>
      <c r="L348" s="20" t="s">
        <v>44</v>
      </c>
      <c r="M348" s="20">
        <v>20</v>
      </c>
      <c r="N348" s="20">
        <v>92</v>
      </c>
      <c r="O348" s="20">
        <v>51</v>
      </c>
      <c r="P348" s="20">
        <v>100</v>
      </c>
      <c r="Q348" s="20">
        <v>81</v>
      </c>
    </row>
    <row r="349" spans="5:17" x14ac:dyDescent="0.45">
      <c r="E349" s="20">
        <f t="shared" si="10"/>
        <v>346</v>
      </c>
      <c r="F349" s="20" t="s">
        <v>412</v>
      </c>
      <c r="G349" s="20" t="s">
        <v>23</v>
      </c>
      <c r="H349" s="20">
        <f t="shared" ca="1" si="11"/>
        <v>71</v>
      </c>
      <c r="I349" s="21">
        <v>18539</v>
      </c>
      <c r="J349" s="20" t="s">
        <v>20</v>
      </c>
      <c r="K349" s="22">
        <v>448</v>
      </c>
      <c r="L349" s="20" t="s">
        <v>59</v>
      </c>
      <c r="M349" s="20">
        <v>87</v>
      </c>
      <c r="N349" s="20">
        <v>30</v>
      </c>
      <c r="O349" s="20">
        <v>59</v>
      </c>
      <c r="P349" s="20">
        <v>66</v>
      </c>
      <c r="Q349" s="20">
        <v>87</v>
      </c>
    </row>
    <row r="350" spans="5:17" x14ac:dyDescent="0.45">
      <c r="E350" s="20">
        <f t="shared" si="10"/>
        <v>347</v>
      </c>
      <c r="F350" s="20" t="s">
        <v>413</v>
      </c>
      <c r="G350" s="20" t="s">
        <v>23</v>
      </c>
      <c r="H350" s="20">
        <f t="shared" ca="1" si="11"/>
        <v>81</v>
      </c>
      <c r="I350" s="21">
        <v>15061</v>
      </c>
      <c r="J350" s="20" t="s">
        <v>20</v>
      </c>
      <c r="K350" s="22">
        <v>346</v>
      </c>
      <c r="L350" s="20" t="s">
        <v>72</v>
      </c>
      <c r="M350" s="20">
        <v>26</v>
      </c>
      <c r="N350" s="20">
        <v>36</v>
      </c>
      <c r="O350" s="20">
        <v>53</v>
      </c>
      <c r="P350" s="20">
        <v>89</v>
      </c>
      <c r="Q350" s="20">
        <v>30</v>
      </c>
    </row>
    <row r="351" spans="5:17" x14ac:dyDescent="0.45">
      <c r="E351" s="20">
        <f t="shared" si="10"/>
        <v>348</v>
      </c>
      <c r="F351" s="20" t="s">
        <v>414</v>
      </c>
      <c r="G351" s="20" t="s">
        <v>19</v>
      </c>
      <c r="H351" s="20">
        <f t="shared" ca="1" si="11"/>
        <v>49</v>
      </c>
      <c r="I351" s="21">
        <v>26478</v>
      </c>
      <c r="J351" s="20" t="s">
        <v>20</v>
      </c>
      <c r="K351" s="22">
        <v>757</v>
      </c>
      <c r="L351" s="20" t="s">
        <v>220</v>
      </c>
      <c r="M351" s="20">
        <v>58</v>
      </c>
      <c r="N351" s="20">
        <v>44</v>
      </c>
      <c r="O351" s="20">
        <v>46</v>
      </c>
      <c r="P351" s="20">
        <v>43</v>
      </c>
      <c r="Q351" s="20">
        <v>76</v>
      </c>
    </row>
    <row r="352" spans="5:17" x14ac:dyDescent="0.45">
      <c r="E352" s="20">
        <f t="shared" si="10"/>
        <v>349</v>
      </c>
      <c r="F352" s="20" t="s">
        <v>415</v>
      </c>
      <c r="G352" s="20" t="s">
        <v>23</v>
      </c>
      <c r="H352" s="20">
        <f t="shared" ca="1" si="11"/>
        <v>28</v>
      </c>
      <c r="I352" s="21">
        <v>34167</v>
      </c>
      <c r="J352" s="20" t="s">
        <v>26</v>
      </c>
      <c r="K352" s="22">
        <v>825</v>
      </c>
      <c r="L352" s="20" t="s">
        <v>49</v>
      </c>
      <c r="M352" s="20">
        <v>82</v>
      </c>
      <c r="N352" s="20">
        <v>19</v>
      </c>
      <c r="O352" s="20">
        <v>92</v>
      </c>
      <c r="P352" s="20">
        <v>74</v>
      </c>
      <c r="Q352" s="20">
        <v>44</v>
      </c>
    </row>
    <row r="353" spans="5:17" x14ac:dyDescent="0.45">
      <c r="E353" s="20">
        <f t="shared" si="10"/>
        <v>350</v>
      </c>
      <c r="F353" s="20" t="s">
        <v>416</v>
      </c>
      <c r="G353" s="20" t="s">
        <v>19</v>
      </c>
      <c r="H353" s="20">
        <f t="shared" ca="1" si="11"/>
        <v>78</v>
      </c>
      <c r="I353" s="21">
        <v>16132</v>
      </c>
      <c r="J353" s="20" t="s">
        <v>20</v>
      </c>
      <c r="K353" s="22">
        <v>899</v>
      </c>
      <c r="L353" s="20" t="s">
        <v>44</v>
      </c>
      <c r="M353" s="20">
        <v>63</v>
      </c>
      <c r="N353" s="20">
        <v>54</v>
      </c>
      <c r="O353" s="20">
        <v>42</v>
      </c>
      <c r="P353" s="20">
        <v>55</v>
      </c>
      <c r="Q353" s="20">
        <v>94</v>
      </c>
    </row>
    <row r="354" spans="5:17" x14ac:dyDescent="0.45">
      <c r="E354" s="20">
        <f t="shared" si="10"/>
        <v>351</v>
      </c>
      <c r="F354" s="20" t="s">
        <v>417</v>
      </c>
      <c r="G354" s="20" t="s">
        <v>19</v>
      </c>
      <c r="H354" s="20">
        <f t="shared" ca="1" si="11"/>
        <v>63</v>
      </c>
      <c r="I354" s="21">
        <v>21418</v>
      </c>
      <c r="J354" s="20" t="s">
        <v>20</v>
      </c>
      <c r="K354" s="22">
        <v>1007</v>
      </c>
      <c r="L354" s="20" t="s">
        <v>117</v>
      </c>
      <c r="M354" s="20">
        <v>47</v>
      </c>
      <c r="N354" s="20">
        <v>82</v>
      </c>
      <c r="O354" s="20">
        <v>64</v>
      </c>
      <c r="P354" s="20">
        <v>37</v>
      </c>
      <c r="Q354" s="20">
        <v>49</v>
      </c>
    </row>
    <row r="355" spans="5:17" x14ac:dyDescent="0.45">
      <c r="E355" s="20">
        <f t="shared" si="10"/>
        <v>352</v>
      </c>
      <c r="F355" s="20" t="s">
        <v>418</v>
      </c>
      <c r="G355" s="20" t="s">
        <v>23</v>
      </c>
      <c r="H355" s="20">
        <f t="shared" ca="1" si="11"/>
        <v>78</v>
      </c>
      <c r="I355" s="21">
        <v>16125</v>
      </c>
      <c r="J355" s="20" t="s">
        <v>20</v>
      </c>
      <c r="K355" s="22">
        <v>862</v>
      </c>
      <c r="L355" s="20" t="s">
        <v>36</v>
      </c>
      <c r="M355" s="20">
        <v>60</v>
      </c>
      <c r="N355" s="20">
        <v>57</v>
      </c>
      <c r="O355" s="20">
        <v>43</v>
      </c>
      <c r="P355" s="20">
        <v>83</v>
      </c>
      <c r="Q355" s="20">
        <v>38</v>
      </c>
    </row>
    <row r="356" spans="5:17" x14ac:dyDescent="0.45">
      <c r="E356" s="20">
        <f t="shared" si="10"/>
        <v>353</v>
      </c>
      <c r="F356" s="20" t="s">
        <v>419</v>
      </c>
      <c r="G356" s="20" t="s">
        <v>23</v>
      </c>
      <c r="H356" s="20">
        <f t="shared" ca="1" si="11"/>
        <v>77</v>
      </c>
      <c r="I356" s="21">
        <v>16465</v>
      </c>
      <c r="J356" s="20" t="s">
        <v>20</v>
      </c>
      <c r="K356" s="22">
        <v>825</v>
      </c>
      <c r="L356" s="20" t="s">
        <v>63</v>
      </c>
      <c r="M356" s="20">
        <v>55</v>
      </c>
      <c r="N356" s="20">
        <v>50</v>
      </c>
      <c r="O356" s="20">
        <v>95</v>
      </c>
      <c r="P356" s="20">
        <v>27</v>
      </c>
      <c r="Q356" s="20">
        <v>100</v>
      </c>
    </row>
    <row r="357" spans="5:17" x14ac:dyDescent="0.45">
      <c r="E357" s="20">
        <f t="shared" si="10"/>
        <v>354</v>
      </c>
      <c r="F357" s="20" t="s">
        <v>420</v>
      </c>
      <c r="G357" s="20" t="s">
        <v>19</v>
      </c>
      <c r="H357" s="20">
        <f t="shared" ca="1" si="11"/>
        <v>78</v>
      </c>
      <c r="I357" s="21">
        <v>16065</v>
      </c>
      <c r="J357" s="20" t="s">
        <v>20</v>
      </c>
      <c r="K357" s="22">
        <v>1022</v>
      </c>
      <c r="L357" s="20" t="s">
        <v>24</v>
      </c>
      <c r="M357" s="20">
        <v>29</v>
      </c>
      <c r="N357" s="20">
        <v>49</v>
      </c>
      <c r="O357" s="20">
        <v>80</v>
      </c>
      <c r="P357" s="20">
        <v>64</v>
      </c>
      <c r="Q357" s="20">
        <v>83</v>
      </c>
    </row>
    <row r="358" spans="5:17" x14ac:dyDescent="0.45">
      <c r="E358" s="20">
        <f t="shared" si="10"/>
        <v>355</v>
      </c>
      <c r="F358" s="20" t="s">
        <v>421</v>
      </c>
      <c r="G358" s="20" t="s">
        <v>19</v>
      </c>
      <c r="H358" s="20">
        <f t="shared" ca="1" si="11"/>
        <v>55</v>
      </c>
      <c r="I358" s="21">
        <v>24430</v>
      </c>
      <c r="J358" s="20" t="s">
        <v>20</v>
      </c>
      <c r="K358" s="22">
        <v>981</v>
      </c>
      <c r="L358" s="20" t="s">
        <v>88</v>
      </c>
      <c r="M358" s="20">
        <v>55</v>
      </c>
      <c r="N358" s="20">
        <v>53</v>
      </c>
      <c r="O358" s="20">
        <v>60</v>
      </c>
      <c r="P358" s="20">
        <v>75</v>
      </c>
      <c r="Q358" s="20">
        <v>19</v>
      </c>
    </row>
    <row r="359" spans="5:17" x14ac:dyDescent="0.45">
      <c r="E359" s="20">
        <f t="shared" si="10"/>
        <v>356</v>
      </c>
      <c r="F359" s="20" t="s">
        <v>422</v>
      </c>
      <c r="G359" s="20" t="s">
        <v>23</v>
      </c>
      <c r="H359" s="20">
        <f t="shared" ca="1" si="11"/>
        <v>30</v>
      </c>
      <c r="I359" s="21">
        <v>33559</v>
      </c>
      <c r="J359" s="20" t="s">
        <v>20</v>
      </c>
      <c r="K359" s="22">
        <v>842</v>
      </c>
      <c r="L359" s="20" t="s">
        <v>63</v>
      </c>
      <c r="M359" s="20">
        <v>27</v>
      </c>
      <c r="N359" s="20">
        <v>95</v>
      </c>
      <c r="O359" s="20">
        <v>52</v>
      </c>
      <c r="P359" s="20">
        <v>65</v>
      </c>
      <c r="Q359" s="20">
        <v>93</v>
      </c>
    </row>
    <row r="360" spans="5:17" x14ac:dyDescent="0.45">
      <c r="E360" s="20">
        <f t="shared" si="10"/>
        <v>357</v>
      </c>
      <c r="F360" s="20" t="s">
        <v>423</v>
      </c>
      <c r="G360" s="20" t="s">
        <v>23</v>
      </c>
      <c r="H360" s="20">
        <f t="shared" ca="1" si="11"/>
        <v>33</v>
      </c>
      <c r="I360" s="21">
        <v>32321</v>
      </c>
      <c r="J360" s="20" t="s">
        <v>26</v>
      </c>
      <c r="K360" s="22">
        <v>1034</v>
      </c>
      <c r="L360" s="20" t="s">
        <v>117</v>
      </c>
      <c r="M360" s="20">
        <v>43</v>
      </c>
      <c r="N360" s="20">
        <v>66</v>
      </c>
      <c r="O360" s="20">
        <v>79</v>
      </c>
      <c r="P360" s="20">
        <v>24</v>
      </c>
      <c r="Q360" s="20">
        <v>91</v>
      </c>
    </row>
    <row r="361" spans="5:17" x14ac:dyDescent="0.45">
      <c r="E361" s="20">
        <f t="shared" si="10"/>
        <v>358</v>
      </c>
      <c r="F361" s="20" t="s">
        <v>424</v>
      </c>
      <c r="G361" s="20" t="s">
        <v>19</v>
      </c>
      <c r="H361" s="20">
        <f t="shared" ca="1" si="11"/>
        <v>48</v>
      </c>
      <c r="I361" s="21">
        <v>27113</v>
      </c>
      <c r="J361" s="20" t="s">
        <v>20</v>
      </c>
      <c r="K361" s="22">
        <v>674</v>
      </c>
      <c r="L361" s="20" t="s">
        <v>132</v>
      </c>
      <c r="M361" s="20">
        <v>80</v>
      </c>
      <c r="N361" s="20">
        <v>53</v>
      </c>
      <c r="O361" s="20">
        <v>32</v>
      </c>
      <c r="P361" s="20">
        <v>85</v>
      </c>
      <c r="Q361" s="20">
        <v>40</v>
      </c>
    </row>
    <row r="362" spans="5:17" x14ac:dyDescent="0.45">
      <c r="E362" s="20">
        <f t="shared" si="10"/>
        <v>359</v>
      </c>
      <c r="F362" s="20" t="s">
        <v>425</v>
      </c>
      <c r="G362" s="20" t="s">
        <v>23</v>
      </c>
      <c r="H362" s="20">
        <f t="shared" ca="1" si="11"/>
        <v>58</v>
      </c>
      <c r="I362" s="21">
        <v>23284</v>
      </c>
      <c r="J362" s="20" t="s">
        <v>20</v>
      </c>
      <c r="K362" s="22">
        <v>855</v>
      </c>
      <c r="L362" s="20" t="s">
        <v>137</v>
      </c>
      <c r="M362" s="20">
        <v>85</v>
      </c>
      <c r="N362" s="20">
        <v>26</v>
      </c>
      <c r="O362" s="20">
        <v>95</v>
      </c>
      <c r="P362" s="20">
        <v>58</v>
      </c>
      <c r="Q362" s="20">
        <v>86</v>
      </c>
    </row>
    <row r="363" spans="5:17" x14ac:dyDescent="0.45">
      <c r="E363" s="20">
        <f t="shared" si="10"/>
        <v>360</v>
      </c>
      <c r="F363" s="20" t="s">
        <v>426</v>
      </c>
      <c r="G363" s="20" t="s">
        <v>19</v>
      </c>
      <c r="H363" s="20">
        <v>79</v>
      </c>
      <c r="I363" s="21">
        <v>15811</v>
      </c>
      <c r="J363" s="20" t="s">
        <v>20</v>
      </c>
      <c r="K363" s="22">
        <v>461</v>
      </c>
      <c r="L363" s="20" t="s">
        <v>44</v>
      </c>
      <c r="M363" s="20">
        <v>90</v>
      </c>
      <c r="N363" s="20">
        <v>38</v>
      </c>
      <c r="O363" s="20">
        <v>46</v>
      </c>
      <c r="P363" s="20">
        <v>82</v>
      </c>
      <c r="Q363" s="20">
        <v>47</v>
      </c>
    </row>
    <row r="364" spans="5:17" x14ac:dyDescent="0.45">
      <c r="E364" s="20">
        <f t="shared" si="10"/>
        <v>361</v>
      </c>
      <c r="F364" s="20" t="s">
        <v>427</v>
      </c>
      <c r="G364" s="20" t="s">
        <v>19</v>
      </c>
      <c r="H364" s="20">
        <f t="shared" ca="1" si="11"/>
        <v>26</v>
      </c>
      <c r="I364" s="21">
        <v>34972</v>
      </c>
      <c r="J364" s="20" t="s">
        <v>20</v>
      </c>
      <c r="K364" s="22">
        <v>1039</v>
      </c>
      <c r="L364" s="20" t="s">
        <v>21</v>
      </c>
      <c r="M364" s="20">
        <v>93</v>
      </c>
      <c r="N364" s="20">
        <v>75</v>
      </c>
      <c r="O364" s="20">
        <v>19</v>
      </c>
      <c r="P364" s="20">
        <v>24</v>
      </c>
      <c r="Q364" s="20">
        <v>80</v>
      </c>
    </row>
    <row r="365" spans="5:17" x14ac:dyDescent="0.45">
      <c r="E365" s="20">
        <f t="shared" si="10"/>
        <v>362</v>
      </c>
      <c r="F365" s="20" t="s">
        <v>428</v>
      </c>
      <c r="G365" s="20" t="s">
        <v>23</v>
      </c>
      <c r="H365" s="20">
        <f t="shared" ca="1" si="11"/>
        <v>69</v>
      </c>
      <c r="I365" s="21">
        <v>19290</v>
      </c>
      <c r="J365" s="20" t="s">
        <v>20</v>
      </c>
      <c r="K365" s="22">
        <v>342</v>
      </c>
      <c r="L365" s="20" t="s">
        <v>63</v>
      </c>
      <c r="M365" s="20">
        <v>76</v>
      </c>
      <c r="N365" s="20">
        <v>68</v>
      </c>
      <c r="O365" s="20">
        <v>60</v>
      </c>
      <c r="P365" s="20">
        <v>64</v>
      </c>
      <c r="Q365" s="20">
        <v>53</v>
      </c>
    </row>
    <row r="366" spans="5:17" x14ac:dyDescent="0.45">
      <c r="E366" s="20">
        <f t="shared" si="10"/>
        <v>363</v>
      </c>
      <c r="F366" s="20" t="s">
        <v>429</v>
      </c>
      <c r="G366" s="20" t="s">
        <v>19</v>
      </c>
      <c r="H366" s="20">
        <f t="shared" ca="1" si="11"/>
        <v>59</v>
      </c>
      <c r="I366" s="21">
        <v>22848</v>
      </c>
      <c r="J366" s="20" t="s">
        <v>20</v>
      </c>
      <c r="K366" s="22">
        <v>1037</v>
      </c>
      <c r="L366" s="20" t="s">
        <v>24</v>
      </c>
      <c r="M366" s="20">
        <v>47</v>
      </c>
      <c r="N366" s="20">
        <v>94</v>
      </c>
      <c r="O366" s="20">
        <v>52</v>
      </c>
      <c r="P366" s="20">
        <v>90</v>
      </c>
      <c r="Q366" s="20">
        <v>76</v>
      </c>
    </row>
    <row r="367" spans="5:17" x14ac:dyDescent="0.45">
      <c r="E367" s="20">
        <f t="shared" si="10"/>
        <v>364</v>
      </c>
      <c r="F367" s="20" t="s">
        <v>430</v>
      </c>
      <c r="G367" s="20" t="s">
        <v>19</v>
      </c>
      <c r="H367" s="20">
        <f t="shared" ca="1" si="11"/>
        <v>72</v>
      </c>
      <c r="I367" s="21">
        <v>18341</v>
      </c>
      <c r="J367" s="20" t="s">
        <v>20</v>
      </c>
      <c r="K367" s="22">
        <v>613</v>
      </c>
      <c r="L367" s="20" t="s">
        <v>125</v>
      </c>
      <c r="M367" s="20">
        <v>46</v>
      </c>
      <c r="N367" s="20">
        <v>93</v>
      </c>
      <c r="O367" s="20">
        <v>70</v>
      </c>
      <c r="P367" s="20">
        <v>46</v>
      </c>
      <c r="Q367" s="20">
        <v>31</v>
      </c>
    </row>
    <row r="368" spans="5:17" x14ac:dyDescent="0.45">
      <c r="E368" s="20">
        <f t="shared" si="10"/>
        <v>365</v>
      </c>
      <c r="F368" s="20" t="s">
        <v>431</v>
      </c>
      <c r="G368" s="20" t="s">
        <v>19</v>
      </c>
      <c r="H368" s="20">
        <f t="shared" ca="1" si="11"/>
        <v>35</v>
      </c>
      <c r="I368" s="21">
        <v>31858</v>
      </c>
      <c r="J368" s="20" t="s">
        <v>20</v>
      </c>
      <c r="K368" s="22">
        <v>612</v>
      </c>
      <c r="L368" s="20" t="s">
        <v>24</v>
      </c>
      <c r="M368" s="20">
        <v>90</v>
      </c>
      <c r="N368" s="20">
        <v>51</v>
      </c>
      <c r="O368" s="20">
        <v>41</v>
      </c>
      <c r="P368" s="20">
        <v>33</v>
      </c>
      <c r="Q368" s="20">
        <v>22</v>
      </c>
    </row>
    <row r="369" spans="5:17" x14ac:dyDescent="0.45">
      <c r="E369" s="20">
        <f t="shared" si="10"/>
        <v>366</v>
      </c>
      <c r="F369" s="20" t="s">
        <v>432</v>
      </c>
      <c r="G369" s="20" t="s">
        <v>23</v>
      </c>
      <c r="H369" s="20">
        <f t="shared" ca="1" si="11"/>
        <v>48</v>
      </c>
      <c r="I369" s="21">
        <v>26949</v>
      </c>
      <c r="J369" s="20" t="s">
        <v>20</v>
      </c>
      <c r="K369" s="22">
        <v>375</v>
      </c>
      <c r="L369" s="20" t="s">
        <v>129</v>
      </c>
      <c r="M369" s="20">
        <v>57</v>
      </c>
      <c r="N369" s="20">
        <v>79</v>
      </c>
      <c r="O369" s="20">
        <v>44</v>
      </c>
      <c r="P369" s="20">
        <v>29</v>
      </c>
      <c r="Q369" s="20">
        <v>37</v>
      </c>
    </row>
    <row r="370" spans="5:17" x14ac:dyDescent="0.45">
      <c r="E370" s="20">
        <f t="shared" si="10"/>
        <v>367</v>
      </c>
      <c r="F370" s="20" t="s">
        <v>433</v>
      </c>
      <c r="G370" s="20" t="s">
        <v>23</v>
      </c>
      <c r="H370" s="20">
        <f t="shared" ca="1" si="11"/>
        <v>46</v>
      </c>
      <c r="I370" s="21">
        <v>27574</v>
      </c>
      <c r="J370" s="20" t="s">
        <v>20</v>
      </c>
      <c r="K370" s="22">
        <v>381</v>
      </c>
      <c r="L370" s="20" t="s">
        <v>36</v>
      </c>
      <c r="M370" s="20">
        <v>77</v>
      </c>
      <c r="N370" s="20">
        <v>64</v>
      </c>
      <c r="O370" s="20">
        <v>25</v>
      </c>
      <c r="P370" s="20">
        <v>93</v>
      </c>
      <c r="Q370" s="20">
        <v>36</v>
      </c>
    </row>
    <row r="371" spans="5:17" x14ac:dyDescent="0.45">
      <c r="E371" s="20">
        <f t="shared" si="10"/>
        <v>368</v>
      </c>
      <c r="F371" s="20" t="s">
        <v>434</v>
      </c>
      <c r="G371" s="20" t="s">
        <v>23</v>
      </c>
      <c r="H371" s="20">
        <f t="shared" ca="1" si="11"/>
        <v>74</v>
      </c>
      <c r="I371" s="21">
        <v>17604</v>
      </c>
      <c r="J371" s="20" t="s">
        <v>20</v>
      </c>
      <c r="K371" s="22">
        <v>706</v>
      </c>
      <c r="L371" s="20" t="s">
        <v>44</v>
      </c>
      <c r="M371" s="20">
        <v>22</v>
      </c>
      <c r="N371" s="20">
        <v>18</v>
      </c>
      <c r="O371" s="20">
        <v>25</v>
      </c>
      <c r="P371" s="20">
        <v>42</v>
      </c>
      <c r="Q371" s="20">
        <v>34</v>
      </c>
    </row>
    <row r="372" spans="5:17" x14ac:dyDescent="0.45">
      <c r="E372" s="20">
        <f t="shared" si="10"/>
        <v>369</v>
      </c>
      <c r="F372" s="20" t="s">
        <v>435</v>
      </c>
      <c r="G372" s="20" t="s">
        <v>23</v>
      </c>
      <c r="H372" s="20">
        <f t="shared" ca="1" si="11"/>
        <v>28</v>
      </c>
      <c r="I372" s="21">
        <v>34233</v>
      </c>
      <c r="J372" s="20" t="s">
        <v>26</v>
      </c>
      <c r="K372" s="22">
        <v>1032</v>
      </c>
      <c r="L372" s="20" t="s">
        <v>40</v>
      </c>
      <c r="M372" s="20">
        <v>63</v>
      </c>
      <c r="N372" s="20">
        <v>58</v>
      </c>
      <c r="O372" s="20">
        <v>84</v>
      </c>
      <c r="P372" s="20">
        <v>31</v>
      </c>
      <c r="Q372" s="20">
        <v>67</v>
      </c>
    </row>
    <row r="373" spans="5:17" x14ac:dyDescent="0.45">
      <c r="E373" s="20">
        <f t="shared" si="10"/>
        <v>370</v>
      </c>
      <c r="F373" s="20" t="s">
        <v>436</v>
      </c>
      <c r="G373" s="20" t="s">
        <v>23</v>
      </c>
      <c r="H373" s="20">
        <f t="shared" ca="1" si="11"/>
        <v>27</v>
      </c>
      <c r="I373" s="21">
        <v>34710</v>
      </c>
      <c r="J373" s="20" t="s">
        <v>20</v>
      </c>
      <c r="K373" s="22">
        <v>650</v>
      </c>
      <c r="L373" s="20" t="s">
        <v>36</v>
      </c>
      <c r="M373" s="20">
        <v>28</v>
      </c>
      <c r="N373" s="20">
        <v>29</v>
      </c>
      <c r="O373" s="20">
        <v>86</v>
      </c>
      <c r="P373" s="20">
        <v>19</v>
      </c>
      <c r="Q373" s="20">
        <v>72</v>
      </c>
    </row>
    <row r="374" spans="5:17" x14ac:dyDescent="0.45">
      <c r="E374" s="20">
        <f t="shared" si="10"/>
        <v>371</v>
      </c>
      <c r="F374" s="20" t="s">
        <v>437</v>
      </c>
      <c r="G374" s="20" t="s">
        <v>19</v>
      </c>
      <c r="H374" s="20">
        <f t="shared" ca="1" si="11"/>
        <v>57</v>
      </c>
      <c r="I374" s="21">
        <v>23701</v>
      </c>
      <c r="J374" s="20" t="s">
        <v>20</v>
      </c>
      <c r="K374" s="22">
        <v>927</v>
      </c>
      <c r="L374" s="20" t="s">
        <v>137</v>
      </c>
      <c r="M374" s="20">
        <v>30</v>
      </c>
      <c r="N374" s="20">
        <v>50</v>
      </c>
      <c r="O374" s="20">
        <v>73</v>
      </c>
      <c r="P374" s="20">
        <v>62</v>
      </c>
      <c r="Q374" s="20">
        <v>54</v>
      </c>
    </row>
    <row r="375" spans="5:17" x14ac:dyDescent="0.45">
      <c r="E375" s="20">
        <f t="shared" si="10"/>
        <v>372</v>
      </c>
      <c r="F375" s="20" t="s">
        <v>438</v>
      </c>
      <c r="G375" s="20" t="s">
        <v>19</v>
      </c>
      <c r="H375" s="20">
        <f t="shared" ca="1" si="11"/>
        <v>57</v>
      </c>
      <c r="I375" s="21">
        <v>23691</v>
      </c>
      <c r="J375" s="20" t="s">
        <v>20</v>
      </c>
      <c r="K375" s="22">
        <v>382</v>
      </c>
      <c r="L375" s="20" t="s">
        <v>28</v>
      </c>
      <c r="M375" s="20">
        <v>88</v>
      </c>
      <c r="N375" s="20">
        <v>77</v>
      </c>
      <c r="O375" s="20">
        <v>100</v>
      </c>
      <c r="P375" s="20">
        <v>39</v>
      </c>
      <c r="Q375" s="20">
        <v>38</v>
      </c>
    </row>
    <row r="376" spans="5:17" x14ac:dyDescent="0.45">
      <c r="E376" s="20">
        <f t="shared" si="10"/>
        <v>373</v>
      </c>
      <c r="F376" s="20" t="s">
        <v>439</v>
      </c>
      <c r="G376" s="20" t="s">
        <v>19</v>
      </c>
      <c r="H376" s="20">
        <f t="shared" ca="1" si="11"/>
        <v>50</v>
      </c>
      <c r="I376" s="21">
        <v>26065</v>
      </c>
      <c r="J376" s="20" t="s">
        <v>20</v>
      </c>
      <c r="K376" s="22">
        <v>914</v>
      </c>
      <c r="L376" s="20" t="s">
        <v>371</v>
      </c>
      <c r="M376" s="20">
        <v>84</v>
      </c>
      <c r="N376" s="20">
        <v>39</v>
      </c>
      <c r="O376" s="20">
        <v>75</v>
      </c>
      <c r="P376" s="20">
        <v>94</v>
      </c>
      <c r="Q376" s="20">
        <v>49</v>
      </c>
    </row>
    <row r="377" spans="5:17" x14ac:dyDescent="0.45">
      <c r="E377" s="20">
        <f t="shared" si="10"/>
        <v>374</v>
      </c>
      <c r="F377" s="20" t="s">
        <v>440</v>
      </c>
      <c r="G377" s="20" t="s">
        <v>19</v>
      </c>
      <c r="H377" s="20">
        <f t="shared" ca="1" si="11"/>
        <v>61</v>
      </c>
      <c r="I377" s="21">
        <v>22029</v>
      </c>
      <c r="J377" s="20" t="s">
        <v>20</v>
      </c>
      <c r="K377" s="22">
        <v>390</v>
      </c>
      <c r="L377" s="20" t="s">
        <v>115</v>
      </c>
      <c r="M377" s="20">
        <v>91</v>
      </c>
      <c r="N377" s="20">
        <v>65</v>
      </c>
      <c r="O377" s="20">
        <v>88</v>
      </c>
      <c r="P377" s="20">
        <v>22</v>
      </c>
      <c r="Q377" s="20">
        <v>67</v>
      </c>
    </row>
    <row r="378" spans="5:17" x14ac:dyDescent="0.45">
      <c r="E378" s="20">
        <f t="shared" si="10"/>
        <v>375</v>
      </c>
      <c r="F378" s="20" t="s">
        <v>441</v>
      </c>
      <c r="G378" s="20" t="s">
        <v>19</v>
      </c>
      <c r="H378" s="20">
        <f t="shared" ca="1" si="11"/>
        <v>32</v>
      </c>
      <c r="I378" s="21">
        <v>32971</v>
      </c>
      <c r="J378" s="20" t="s">
        <v>20</v>
      </c>
      <c r="K378" s="22">
        <v>890</v>
      </c>
      <c r="L378" s="20" t="s">
        <v>61</v>
      </c>
      <c r="M378" s="20">
        <v>64</v>
      </c>
      <c r="N378" s="20">
        <v>38</v>
      </c>
      <c r="O378" s="20">
        <v>37</v>
      </c>
      <c r="P378" s="20">
        <v>33</v>
      </c>
      <c r="Q378" s="20">
        <v>51</v>
      </c>
    </row>
    <row r="379" spans="5:17" x14ac:dyDescent="0.45">
      <c r="E379" s="20">
        <f t="shared" si="10"/>
        <v>376</v>
      </c>
      <c r="F379" s="20" t="s">
        <v>442</v>
      </c>
      <c r="G379" s="20" t="s">
        <v>19</v>
      </c>
      <c r="H379" s="20">
        <f t="shared" ca="1" si="11"/>
        <v>75</v>
      </c>
      <c r="I379" s="21">
        <v>17121</v>
      </c>
      <c r="J379" s="20" t="s">
        <v>20</v>
      </c>
      <c r="K379" s="22">
        <v>514</v>
      </c>
      <c r="L379" s="20" t="s">
        <v>36</v>
      </c>
      <c r="M379" s="20">
        <v>100</v>
      </c>
      <c r="N379" s="20">
        <v>80</v>
      </c>
      <c r="O379" s="20">
        <v>81</v>
      </c>
      <c r="P379" s="20">
        <v>95</v>
      </c>
      <c r="Q379" s="20">
        <v>87</v>
      </c>
    </row>
    <row r="380" spans="5:17" x14ac:dyDescent="0.45">
      <c r="E380" s="20">
        <f t="shared" si="10"/>
        <v>377</v>
      </c>
      <c r="F380" s="20" t="s">
        <v>443</v>
      </c>
      <c r="G380" s="20" t="s">
        <v>23</v>
      </c>
      <c r="H380" s="20">
        <f t="shared" ca="1" si="11"/>
        <v>85</v>
      </c>
      <c r="I380" s="21">
        <v>13468</v>
      </c>
      <c r="J380" s="20" t="s">
        <v>20</v>
      </c>
      <c r="K380" s="22">
        <v>334</v>
      </c>
      <c r="L380" s="20" t="s">
        <v>59</v>
      </c>
      <c r="M380" s="20">
        <v>51</v>
      </c>
      <c r="N380" s="20">
        <v>41</v>
      </c>
      <c r="O380" s="20">
        <v>54</v>
      </c>
      <c r="P380" s="20">
        <v>85</v>
      </c>
      <c r="Q380" s="20">
        <v>59</v>
      </c>
    </row>
    <row r="381" spans="5:17" x14ac:dyDescent="0.45">
      <c r="E381" s="20">
        <f t="shared" si="10"/>
        <v>378</v>
      </c>
      <c r="F381" s="20" t="s">
        <v>444</v>
      </c>
      <c r="G381" s="20" t="s">
        <v>23</v>
      </c>
      <c r="H381" s="20">
        <f t="shared" ca="1" si="11"/>
        <v>38</v>
      </c>
      <c r="I381" s="21">
        <v>30462</v>
      </c>
      <c r="J381" s="20" t="s">
        <v>20</v>
      </c>
      <c r="K381" s="22">
        <v>665</v>
      </c>
      <c r="L381" s="20" t="s">
        <v>44</v>
      </c>
      <c r="M381" s="20">
        <v>98</v>
      </c>
      <c r="N381" s="20">
        <v>22</v>
      </c>
      <c r="O381" s="20">
        <v>75</v>
      </c>
      <c r="P381" s="20">
        <v>83</v>
      </c>
      <c r="Q381" s="20">
        <v>85</v>
      </c>
    </row>
    <row r="382" spans="5:17" x14ac:dyDescent="0.45">
      <c r="E382" s="20">
        <f t="shared" si="10"/>
        <v>379</v>
      </c>
      <c r="F382" s="20" t="s">
        <v>445</v>
      </c>
      <c r="G382" s="20" t="s">
        <v>19</v>
      </c>
      <c r="H382" s="20">
        <f t="shared" ca="1" si="11"/>
        <v>57</v>
      </c>
      <c r="I382" s="21">
        <v>23644</v>
      </c>
      <c r="J382" s="20" t="s">
        <v>20</v>
      </c>
      <c r="K382" s="22">
        <v>501</v>
      </c>
      <c r="L382" s="20" t="s">
        <v>44</v>
      </c>
      <c r="M382" s="20">
        <v>97</v>
      </c>
      <c r="N382" s="20">
        <v>54</v>
      </c>
      <c r="O382" s="20">
        <v>61</v>
      </c>
      <c r="P382" s="20">
        <v>27</v>
      </c>
      <c r="Q382" s="20">
        <v>60</v>
      </c>
    </row>
    <row r="383" spans="5:17" x14ac:dyDescent="0.45">
      <c r="E383" s="20">
        <f t="shared" si="10"/>
        <v>380</v>
      </c>
      <c r="F383" s="20" t="s">
        <v>446</v>
      </c>
      <c r="G383" s="20" t="s">
        <v>23</v>
      </c>
      <c r="H383" s="20">
        <f t="shared" ca="1" si="11"/>
        <v>39</v>
      </c>
      <c r="I383" s="21">
        <v>30127</v>
      </c>
      <c r="J383" s="20" t="s">
        <v>20</v>
      </c>
      <c r="K383" s="22">
        <v>815</v>
      </c>
      <c r="L383" s="20" t="s">
        <v>117</v>
      </c>
      <c r="M383" s="20">
        <v>66</v>
      </c>
      <c r="N383" s="20">
        <v>42</v>
      </c>
      <c r="O383" s="20">
        <v>68</v>
      </c>
      <c r="P383" s="20">
        <v>51</v>
      </c>
      <c r="Q383" s="20">
        <v>97</v>
      </c>
    </row>
    <row r="384" spans="5:17" x14ac:dyDescent="0.45">
      <c r="E384" s="20">
        <f t="shared" si="10"/>
        <v>381</v>
      </c>
      <c r="F384" s="20" t="s">
        <v>447</v>
      </c>
      <c r="G384" s="20" t="s">
        <v>19</v>
      </c>
      <c r="H384" s="20">
        <f t="shared" ca="1" si="11"/>
        <v>47</v>
      </c>
      <c r="I384" s="21">
        <v>27435</v>
      </c>
      <c r="J384" s="20" t="s">
        <v>20</v>
      </c>
      <c r="K384" s="22">
        <v>431</v>
      </c>
      <c r="L384" s="20" t="s">
        <v>129</v>
      </c>
      <c r="M384" s="20">
        <v>29</v>
      </c>
      <c r="N384" s="20">
        <v>18</v>
      </c>
      <c r="O384" s="20">
        <v>82</v>
      </c>
      <c r="P384" s="20">
        <v>96</v>
      </c>
      <c r="Q384" s="20">
        <v>21</v>
      </c>
    </row>
    <row r="385" spans="5:17" x14ac:dyDescent="0.45">
      <c r="E385" s="20">
        <f t="shared" si="10"/>
        <v>382</v>
      </c>
      <c r="F385" s="20" t="s">
        <v>448</v>
      </c>
      <c r="G385" s="20" t="s">
        <v>19</v>
      </c>
      <c r="H385" s="20">
        <f t="shared" ca="1" si="11"/>
        <v>56</v>
      </c>
      <c r="I385" s="21">
        <v>23910</v>
      </c>
      <c r="J385" s="20" t="s">
        <v>20</v>
      </c>
      <c r="K385" s="22">
        <v>882</v>
      </c>
      <c r="L385" s="20" t="s">
        <v>36</v>
      </c>
      <c r="M385" s="20">
        <v>76</v>
      </c>
      <c r="N385" s="20">
        <v>71</v>
      </c>
      <c r="O385" s="20">
        <v>55</v>
      </c>
      <c r="P385" s="20">
        <v>38</v>
      </c>
      <c r="Q385" s="20">
        <v>68</v>
      </c>
    </row>
    <row r="386" spans="5:17" x14ac:dyDescent="0.45">
      <c r="E386" s="20">
        <f t="shared" si="10"/>
        <v>383</v>
      </c>
      <c r="F386" s="20" t="s">
        <v>449</v>
      </c>
      <c r="G386" s="20" t="s">
        <v>23</v>
      </c>
      <c r="H386" s="20">
        <f t="shared" ca="1" si="11"/>
        <v>49</v>
      </c>
      <c r="I386" s="21">
        <v>26676</v>
      </c>
      <c r="J386" s="20" t="s">
        <v>20</v>
      </c>
      <c r="K386" s="22">
        <v>674</v>
      </c>
      <c r="L386" s="20" t="s">
        <v>57</v>
      </c>
      <c r="M386" s="20">
        <v>33</v>
      </c>
      <c r="N386" s="20">
        <v>36</v>
      </c>
      <c r="O386" s="20">
        <v>20</v>
      </c>
      <c r="P386" s="20">
        <v>22</v>
      </c>
      <c r="Q386" s="20">
        <v>55</v>
      </c>
    </row>
    <row r="387" spans="5:17" x14ac:dyDescent="0.45">
      <c r="E387" s="20">
        <f t="shared" si="10"/>
        <v>384</v>
      </c>
      <c r="F387" s="20" t="s">
        <v>450</v>
      </c>
      <c r="G387" s="20" t="s">
        <v>19</v>
      </c>
      <c r="H387" s="20">
        <f t="shared" ca="1" si="11"/>
        <v>56</v>
      </c>
      <c r="I387" s="21">
        <v>24149</v>
      </c>
      <c r="J387" s="20" t="s">
        <v>20</v>
      </c>
      <c r="K387" s="22">
        <v>386</v>
      </c>
      <c r="L387" s="20" t="s">
        <v>38</v>
      </c>
      <c r="M387" s="20">
        <v>63</v>
      </c>
      <c r="N387" s="20">
        <v>66</v>
      </c>
      <c r="O387" s="20">
        <v>90</v>
      </c>
      <c r="P387" s="20">
        <v>72</v>
      </c>
      <c r="Q387" s="20">
        <v>62</v>
      </c>
    </row>
    <row r="388" spans="5:17" x14ac:dyDescent="0.45">
      <c r="E388" s="20">
        <f t="shared" ref="E388:E451" si="12">ROW()-3</f>
        <v>385</v>
      </c>
      <c r="F388" s="20" t="s">
        <v>451</v>
      </c>
      <c r="G388" s="20" t="s">
        <v>23</v>
      </c>
      <c r="H388" s="20">
        <f t="shared" ca="1" si="11"/>
        <v>50</v>
      </c>
      <c r="I388" s="21">
        <v>26360</v>
      </c>
      <c r="J388" s="20" t="s">
        <v>20</v>
      </c>
      <c r="K388" s="22">
        <v>975</v>
      </c>
      <c r="L388" s="20" t="s">
        <v>257</v>
      </c>
      <c r="M388" s="20">
        <v>42</v>
      </c>
      <c r="N388" s="20">
        <v>40</v>
      </c>
      <c r="O388" s="20">
        <v>25</v>
      </c>
      <c r="P388" s="20">
        <v>54</v>
      </c>
      <c r="Q388" s="20">
        <v>40</v>
      </c>
    </row>
    <row r="389" spans="5:17" x14ac:dyDescent="0.45">
      <c r="E389" s="20">
        <f t="shared" si="12"/>
        <v>386</v>
      </c>
      <c r="F389" s="20" t="s">
        <v>452</v>
      </c>
      <c r="G389" s="20" t="s">
        <v>23</v>
      </c>
      <c r="H389" s="20">
        <f t="shared" ref="H389:H452" ca="1" si="13">DATEDIF(I389,TODAY(),"Y")</f>
        <v>81</v>
      </c>
      <c r="I389" s="21">
        <v>14819</v>
      </c>
      <c r="J389" s="20" t="s">
        <v>20</v>
      </c>
      <c r="K389" s="22">
        <v>749</v>
      </c>
      <c r="L389" s="20" t="s">
        <v>78</v>
      </c>
      <c r="M389" s="20">
        <v>42</v>
      </c>
      <c r="N389" s="20">
        <v>54</v>
      </c>
      <c r="O389" s="20">
        <v>82</v>
      </c>
      <c r="P389" s="20">
        <v>83</v>
      </c>
      <c r="Q389" s="20">
        <v>97</v>
      </c>
    </row>
    <row r="390" spans="5:17" x14ac:dyDescent="0.45">
      <c r="E390" s="20">
        <f t="shared" si="12"/>
        <v>387</v>
      </c>
      <c r="F390" s="20" t="s">
        <v>453</v>
      </c>
      <c r="G390" s="20" t="s">
        <v>23</v>
      </c>
      <c r="H390" s="20">
        <f t="shared" ca="1" si="13"/>
        <v>74</v>
      </c>
      <c r="I390" s="21">
        <v>17601</v>
      </c>
      <c r="J390" s="20" t="s">
        <v>20</v>
      </c>
      <c r="K390" s="22">
        <v>803</v>
      </c>
      <c r="L390" s="20" t="s">
        <v>42</v>
      </c>
      <c r="M390" s="20">
        <v>41</v>
      </c>
      <c r="N390" s="20">
        <v>91</v>
      </c>
      <c r="O390" s="20">
        <v>31</v>
      </c>
      <c r="P390" s="20">
        <v>73</v>
      </c>
      <c r="Q390" s="20">
        <v>36</v>
      </c>
    </row>
    <row r="391" spans="5:17" x14ac:dyDescent="0.45">
      <c r="E391" s="20">
        <f t="shared" si="12"/>
        <v>388</v>
      </c>
      <c r="F391" s="20" t="s">
        <v>454</v>
      </c>
      <c r="G391" s="20" t="s">
        <v>23</v>
      </c>
      <c r="H391" s="20">
        <f t="shared" ca="1" si="13"/>
        <v>49</v>
      </c>
      <c r="I391" s="21">
        <v>26719</v>
      </c>
      <c r="J391" s="20" t="s">
        <v>26</v>
      </c>
      <c r="K391" s="22">
        <v>627</v>
      </c>
      <c r="L391" s="20" t="s">
        <v>65</v>
      </c>
      <c r="M391" s="20">
        <v>23</v>
      </c>
      <c r="N391" s="20">
        <v>74</v>
      </c>
      <c r="O391" s="20">
        <v>45</v>
      </c>
      <c r="P391" s="20">
        <v>61</v>
      </c>
      <c r="Q391" s="20">
        <v>34</v>
      </c>
    </row>
    <row r="392" spans="5:17" x14ac:dyDescent="0.45">
      <c r="E392" s="20">
        <f t="shared" si="12"/>
        <v>389</v>
      </c>
      <c r="F392" s="20" t="s">
        <v>455</v>
      </c>
      <c r="G392" s="20" t="s">
        <v>23</v>
      </c>
      <c r="H392" s="20">
        <f t="shared" ca="1" si="13"/>
        <v>57</v>
      </c>
      <c r="I392" s="21">
        <v>23814</v>
      </c>
      <c r="J392" s="20" t="s">
        <v>20</v>
      </c>
      <c r="K392" s="22">
        <v>319</v>
      </c>
      <c r="L392" s="20" t="s">
        <v>28</v>
      </c>
      <c r="M392" s="20">
        <v>22</v>
      </c>
      <c r="N392" s="20">
        <v>32</v>
      </c>
      <c r="O392" s="20">
        <v>71</v>
      </c>
      <c r="P392" s="20">
        <v>32</v>
      </c>
      <c r="Q392" s="20">
        <v>71</v>
      </c>
    </row>
    <row r="393" spans="5:17" x14ac:dyDescent="0.45">
      <c r="E393" s="20">
        <f t="shared" si="12"/>
        <v>390</v>
      </c>
      <c r="F393" s="20" t="s">
        <v>456</v>
      </c>
      <c r="G393" s="20" t="s">
        <v>23</v>
      </c>
      <c r="H393" s="20">
        <f t="shared" ca="1" si="13"/>
        <v>63</v>
      </c>
      <c r="I393" s="21">
        <v>21494</v>
      </c>
      <c r="J393" s="20" t="s">
        <v>20</v>
      </c>
      <c r="K393" s="22">
        <v>797</v>
      </c>
      <c r="L393" s="20" t="s">
        <v>78</v>
      </c>
      <c r="M393" s="20">
        <v>22</v>
      </c>
      <c r="N393" s="20">
        <v>86</v>
      </c>
      <c r="O393" s="20">
        <v>72</v>
      </c>
      <c r="P393" s="20">
        <v>38</v>
      </c>
      <c r="Q393" s="20">
        <v>36</v>
      </c>
    </row>
    <row r="394" spans="5:17" x14ac:dyDescent="0.45">
      <c r="E394" s="20">
        <f t="shared" si="12"/>
        <v>391</v>
      </c>
      <c r="F394" s="20" t="s">
        <v>457</v>
      </c>
      <c r="G394" s="20" t="s">
        <v>19</v>
      </c>
      <c r="H394" s="20">
        <f t="shared" ca="1" si="13"/>
        <v>40</v>
      </c>
      <c r="I394" s="21">
        <v>29984</v>
      </c>
      <c r="J394" s="20" t="s">
        <v>20</v>
      </c>
      <c r="K394" s="22">
        <v>733</v>
      </c>
      <c r="L394" s="20" t="s">
        <v>46</v>
      </c>
      <c r="M394" s="20">
        <v>43</v>
      </c>
      <c r="N394" s="20">
        <v>91</v>
      </c>
      <c r="O394" s="20">
        <v>61</v>
      </c>
      <c r="P394" s="20">
        <v>62</v>
      </c>
      <c r="Q394" s="20">
        <v>58</v>
      </c>
    </row>
    <row r="395" spans="5:17" x14ac:dyDescent="0.45">
      <c r="E395" s="20">
        <f t="shared" si="12"/>
        <v>392</v>
      </c>
      <c r="F395" s="20" t="s">
        <v>458</v>
      </c>
      <c r="G395" s="20" t="s">
        <v>23</v>
      </c>
      <c r="H395" s="20">
        <f t="shared" ca="1" si="13"/>
        <v>74</v>
      </c>
      <c r="I395" s="21">
        <v>17380</v>
      </c>
      <c r="J395" s="20" t="s">
        <v>20</v>
      </c>
      <c r="K395" s="22">
        <v>482</v>
      </c>
      <c r="L395" s="20" t="s">
        <v>115</v>
      </c>
      <c r="M395" s="20">
        <v>60</v>
      </c>
      <c r="N395" s="20">
        <v>100</v>
      </c>
      <c r="O395" s="20">
        <v>25</v>
      </c>
      <c r="P395" s="20">
        <v>79</v>
      </c>
      <c r="Q395" s="20">
        <v>71</v>
      </c>
    </row>
    <row r="396" spans="5:17" x14ac:dyDescent="0.45">
      <c r="E396" s="20">
        <f t="shared" si="12"/>
        <v>393</v>
      </c>
      <c r="F396" s="20" t="s">
        <v>459</v>
      </c>
      <c r="G396" s="20" t="s">
        <v>23</v>
      </c>
      <c r="H396" s="20">
        <f t="shared" ca="1" si="13"/>
        <v>61</v>
      </c>
      <c r="I396" s="21">
        <v>22091</v>
      </c>
      <c r="J396" s="20" t="s">
        <v>20</v>
      </c>
      <c r="K396" s="22">
        <v>508</v>
      </c>
      <c r="L396" s="20" t="s">
        <v>44</v>
      </c>
      <c r="M396" s="20">
        <v>99</v>
      </c>
      <c r="N396" s="20">
        <v>97</v>
      </c>
      <c r="O396" s="20">
        <v>100</v>
      </c>
      <c r="P396" s="20">
        <v>33</v>
      </c>
      <c r="Q396" s="20">
        <v>81</v>
      </c>
    </row>
    <row r="397" spans="5:17" x14ac:dyDescent="0.45">
      <c r="E397" s="20">
        <f t="shared" si="12"/>
        <v>394</v>
      </c>
      <c r="F397" s="20" t="s">
        <v>460</v>
      </c>
      <c r="G397" s="20" t="s">
        <v>19</v>
      </c>
      <c r="H397" s="20">
        <f t="shared" ca="1" si="13"/>
        <v>68</v>
      </c>
      <c r="I397" s="21">
        <v>19636</v>
      </c>
      <c r="J397" s="20" t="s">
        <v>20</v>
      </c>
      <c r="K397" s="22">
        <v>629</v>
      </c>
      <c r="L397" s="20" t="s">
        <v>137</v>
      </c>
      <c r="M397" s="20">
        <v>35</v>
      </c>
      <c r="N397" s="20">
        <v>94</v>
      </c>
      <c r="O397" s="20">
        <v>71</v>
      </c>
      <c r="P397" s="20">
        <v>53</v>
      </c>
      <c r="Q397" s="20">
        <v>27</v>
      </c>
    </row>
    <row r="398" spans="5:17" x14ac:dyDescent="0.45">
      <c r="E398" s="20">
        <f t="shared" si="12"/>
        <v>395</v>
      </c>
      <c r="F398" s="20" t="s">
        <v>461</v>
      </c>
      <c r="G398" s="20" t="s">
        <v>23</v>
      </c>
      <c r="H398" s="20">
        <f t="shared" ca="1" si="13"/>
        <v>60</v>
      </c>
      <c r="I398" s="21">
        <v>22486</v>
      </c>
      <c r="J398" s="20" t="s">
        <v>20</v>
      </c>
      <c r="K398" s="22">
        <v>814</v>
      </c>
      <c r="L398" s="20" t="s">
        <v>46</v>
      </c>
      <c r="M398" s="20">
        <v>38</v>
      </c>
      <c r="N398" s="20">
        <v>84</v>
      </c>
      <c r="O398" s="20">
        <v>18</v>
      </c>
      <c r="P398" s="20">
        <v>87</v>
      </c>
      <c r="Q398" s="20">
        <v>92</v>
      </c>
    </row>
    <row r="399" spans="5:17" x14ac:dyDescent="0.45">
      <c r="E399" s="20">
        <f t="shared" si="12"/>
        <v>396</v>
      </c>
      <c r="F399" s="20" t="s">
        <v>462</v>
      </c>
      <c r="G399" s="20" t="s">
        <v>23</v>
      </c>
      <c r="H399" s="20">
        <f t="shared" ca="1" si="13"/>
        <v>27</v>
      </c>
      <c r="I399" s="21">
        <v>34734</v>
      </c>
      <c r="J399" s="20" t="s">
        <v>26</v>
      </c>
      <c r="K399" s="22">
        <v>1026</v>
      </c>
      <c r="L399" s="20" t="s">
        <v>63</v>
      </c>
      <c r="M399" s="20">
        <v>77</v>
      </c>
      <c r="N399" s="20">
        <v>61</v>
      </c>
      <c r="O399" s="20">
        <v>36</v>
      </c>
      <c r="P399" s="20">
        <v>63</v>
      </c>
      <c r="Q399" s="20">
        <v>47</v>
      </c>
    </row>
    <row r="400" spans="5:17" x14ac:dyDescent="0.45">
      <c r="E400" s="20">
        <f t="shared" si="12"/>
        <v>397</v>
      </c>
      <c r="F400" s="20" t="s">
        <v>463</v>
      </c>
      <c r="G400" s="20" t="s">
        <v>19</v>
      </c>
      <c r="H400" s="20">
        <f t="shared" ca="1" si="13"/>
        <v>42</v>
      </c>
      <c r="I400" s="21">
        <v>29100</v>
      </c>
      <c r="J400" s="20" t="s">
        <v>20</v>
      </c>
      <c r="K400" s="22">
        <v>419</v>
      </c>
      <c r="L400" s="20" t="s">
        <v>40</v>
      </c>
      <c r="M400" s="20">
        <v>86</v>
      </c>
      <c r="N400" s="20">
        <v>97</v>
      </c>
      <c r="O400" s="20">
        <v>72</v>
      </c>
      <c r="P400" s="20">
        <v>28</v>
      </c>
      <c r="Q400" s="20">
        <v>49</v>
      </c>
    </row>
    <row r="401" spans="5:17" x14ac:dyDescent="0.45">
      <c r="E401" s="20">
        <f t="shared" si="12"/>
        <v>398</v>
      </c>
      <c r="F401" s="20" t="s">
        <v>464</v>
      </c>
      <c r="G401" s="20" t="s">
        <v>23</v>
      </c>
      <c r="H401" s="20">
        <f t="shared" ca="1" si="13"/>
        <v>70</v>
      </c>
      <c r="I401" s="21">
        <v>18933</v>
      </c>
      <c r="J401" s="20" t="s">
        <v>20</v>
      </c>
      <c r="K401" s="22">
        <v>914</v>
      </c>
      <c r="L401" s="20" t="s">
        <v>49</v>
      </c>
      <c r="M401" s="20">
        <v>63</v>
      </c>
      <c r="N401" s="20">
        <v>18</v>
      </c>
      <c r="O401" s="20">
        <v>57</v>
      </c>
      <c r="P401" s="20">
        <v>69</v>
      </c>
      <c r="Q401" s="20">
        <v>97</v>
      </c>
    </row>
    <row r="402" spans="5:17" x14ac:dyDescent="0.45">
      <c r="E402" s="20">
        <f t="shared" si="12"/>
        <v>399</v>
      </c>
      <c r="F402" s="20" t="s">
        <v>465</v>
      </c>
      <c r="G402" s="20" t="s">
        <v>19</v>
      </c>
      <c r="H402" s="20">
        <f t="shared" ca="1" si="13"/>
        <v>56</v>
      </c>
      <c r="I402" s="21">
        <v>24023</v>
      </c>
      <c r="J402" s="20" t="s">
        <v>20</v>
      </c>
      <c r="K402" s="22">
        <v>1000</v>
      </c>
      <c r="L402" s="20" t="s">
        <v>21</v>
      </c>
      <c r="M402" s="20">
        <v>36</v>
      </c>
      <c r="N402" s="20">
        <v>56</v>
      </c>
      <c r="O402" s="20">
        <v>99</v>
      </c>
      <c r="P402" s="20">
        <v>27</v>
      </c>
      <c r="Q402" s="20">
        <v>68</v>
      </c>
    </row>
    <row r="403" spans="5:17" x14ac:dyDescent="0.45">
      <c r="E403" s="20">
        <f t="shared" si="12"/>
        <v>400</v>
      </c>
      <c r="F403" s="20" t="s">
        <v>466</v>
      </c>
      <c r="G403" s="20" t="s">
        <v>19</v>
      </c>
      <c r="H403" s="20">
        <f t="shared" ca="1" si="13"/>
        <v>48</v>
      </c>
      <c r="I403" s="21">
        <v>26996</v>
      </c>
      <c r="J403" s="20" t="s">
        <v>20</v>
      </c>
      <c r="K403" s="22">
        <v>386</v>
      </c>
      <c r="L403" s="20" t="s">
        <v>21</v>
      </c>
      <c r="M403" s="20">
        <v>79</v>
      </c>
      <c r="N403" s="20">
        <v>26</v>
      </c>
      <c r="O403" s="20">
        <v>60</v>
      </c>
      <c r="P403" s="20">
        <v>65</v>
      </c>
      <c r="Q403" s="20">
        <v>67</v>
      </c>
    </row>
    <row r="404" spans="5:17" x14ac:dyDescent="0.45">
      <c r="E404" s="20">
        <f t="shared" si="12"/>
        <v>401</v>
      </c>
      <c r="F404" s="20" t="s">
        <v>467</v>
      </c>
      <c r="G404" s="20" t="s">
        <v>19</v>
      </c>
      <c r="H404" s="20">
        <f t="shared" ca="1" si="13"/>
        <v>52</v>
      </c>
      <c r="I404" s="21">
        <v>25627</v>
      </c>
      <c r="J404" s="20" t="s">
        <v>20</v>
      </c>
      <c r="K404" s="22">
        <v>928</v>
      </c>
      <c r="L404" s="20" t="s">
        <v>30</v>
      </c>
      <c r="M404" s="20">
        <v>85</v>
      </c>
      <c r="N404" s="20">
        <v>40</v>
      </c>
      <c r="O404" s="20">
        <v>28</v>
      </c>
      <c r="P404" s="20">
        <v>61</v>
      </c>
      <c r="Q404" s="20">
        <v>42</v>
      </c>
    </row>
    <row r="405" spans="5:17" x14ac:dyDescent="0.45">
      <c r="E405" s="20">
        <f t="shared" si="12"/>
        <v>402</v>
      </c>
      <c r="F405" s="20" t="s">
        <v>468</v>
      </c>
      <c r="G405" s="20" t="s">
        <v>23</v>
      </c>
      <c r="H405" s="20">
        <f t="shared" ca="1" si="13"/>
        <v>36</v>
      </c>
      <c r="I405" s="21">
        <v>31153</v>
      </c>
      <c r="J405" s="20" t="s">
        <v>20</v>
      </c>
      <c r="K405" s="22">
        <v>1030</v>
      </c>
      <c r="L405" s="20" t="s">
        <v>59</v>
      </c>
      <c r="M405" s="20">
        <v>75</v>
      </c>
      <c r="N405" s="20">
        <v>19</v>
      </c>
      <c r="O405" s="20">
        <v>64</v>
      </c>
      <c r="P405" s="20">
        <v>42</v>
      </c>
      <c r="Q405" s="20">
        <v>32</v>
      </c>
    </row>
    <row r="406" spans="5:17" x14ac:dyDescent="0.45">
      <c r="E406" s="20">
        <f t="shared" si="12"/>
        <v>403</v>
      </c>
      <c r="F406" s="20" t="s">
        <v>469</v>
      </c>
      <c r="G406" s="20" t="s">
        <v>19</v>
      </c>
      <c r="H406" s="20">
        <f t="shared" ca="1" si="13"/>
        <v>82</v>
      </c>
      <c r="I406" s="21">
        <v>14434</v>
      </c>
      <c r="J406" s="20" t="s">
        <v>20</v>
      </c>
      <c r="K406" s="22">
        <v>728</v>
      </c>
      <c r="L406" s="20" t="s">
        <v>46</v>
      </c>
      <c r="M406" s="20">
        <v>20</v>
      </c>
      <c r="N406" s="20">
        <v>24</v>
      </c>
      <c r="O406" s="20">
        <v>81</v>
      </c>
      <c r="P406" s="20">
        <v>45</v>
      </c>
      <c r="Q406" s="20">
        <v>71</v>
      </c>
    </row>
    <row r="407" spans="5:17" x14ac:dyDescent="0.45">
      <c r="E407" s="20">
        <f t="shared" si="12"/>
        <v>404</v>
      </c>
      <c r="F407" s="20" t="s">
        <v>470</v>
      </c>
      <c r="G407" s="20" t="s">
        <v>23</v>
      </c>
      <c r="H407" s="20">
        <f t="shared" ca="1" si="13"/>
        <v>80</v>
      </c>
      <c r="I407" s="21">
        <v>15230</v>
      </c>
      <c r="J407" s="20" t="s">
        <v>20</v>
      </c>
      <c r="K407" s="22">
        <v>462</v>
      </c>
      <c r="L407" s="20" t="s">
        <v>115</v>
      </c>
      <c r="M407" s="20">
        <v>74</v>
      </c>
      <c r="N407" s="20">
        <v>76</v>
      </c>
      <c r="O407" s="20">
        <v>92</v>
      </c>
      <c r="P407" s="20">
        <v>99</v>
      </c>
      <c r="Q407" s="20">
        <v>30</v>
      </c>
    </row>
    <row r="408" spans="5:17" x14ac:dyDescent="0.45">
      <c r="E408" s="20">
        <f t="shared" si="12"/>
        <v>405</v>
      </c>
      <c r="F408" s="20" t="s">
        <v>471</v>
      </c>
      <c r="G408" s="20" t="s">
        <v>19</v>
      </c>
      <c r="H408" s="20">
        <f t="shared" ca="1" si="13"/>
        <v>34</v>
      </c>
      <c r="I408" s="21">
        <v>32048</v>
      </c>
      <c r="J408" s="20" t="s">
        <v>26</v>
      </c>
      <c r="K408" s="22">
        <v>605</v>
      </c>
      <c r="L408" s="20" t="s">
        <v>115</v>
      </c>
      <c r="M408" s="20">
        <v>67</v>
      </c>
      <c r="N408" s="20">
        <v>50</v>
      </c>
      <c r="O408" s="20">
        <v>96</v>
      </c>
      <c r="P408" s="20">
        <v>62</v>
      </c>
      <c r="Q408" s="20">
        <v>28</v>
      </c>
    </row>
    <row r="409" spans="5:17" x14ac:dyDescent="0.45">
      <c r="E409" s="20">
        <f t="shared" si="12"/>
        <v>406</v>
      </c>
      <c r="F409" s="20" t="s">
        <v>472</v>
      </c>
      <c r="G409" s="20" t="s">
        <v>23</v>
      </c>
      <c r="H409" s="20">
        <f t="shared" ca="1" si="13"/>
        <v>71</v>
      </c>
      <c r="I409" s="21">
        <v>18617</v>
      </c>
      <c r="J409" s="20" t="s">
        <v>20</v>
      </c>
      <c r="K409" s="22">
        <v>438</v>
      </c>
      <c r="L409" s="20" t="s">
        <v>129</v>
      </c>
      <c r="M409" s="20">
        <v>53</v>
      </c>
      <c r="N409" s="20">
        <v>62</v>
      </c>
      <c r="O409" s="20">
        <v>55</v>
      </c>
      <c r="P409" s="20">
        <v>42</v>
      </c>
      <c r="Q409" s="20">
        <v>90</v>
      </c>
    </row>
    <row r="410" spans="5:17" x14ac:dyDescent="0.45">
      <c r="E410" s="20">
        <f t="shared" si="12"/>
        <v>407</v>
      </c>
      <c r="F410" s="20" t="s">
        <v>473</v>
      </c>
      <c r="G410" s="20" t="s">
        <v>19</v>
      </c>
      <c r="H410" s="20">
        <f t="shared" ca="1" si="13"/>
        <v>79</v>
      </c>
      <c r="I410" s="21">
        <v>15716</v>
      </c>
      <c r="J410" s="20" t="s">
        <v>20</v>
      </c>
      <c r="K410" s="22">
        <v>531</v>
      </c>
      <c r="L410" s="20" t="s">
        <v>21</v>
      </c>
      <c r="M410" s="20">
        <v>80</v>
      </c>
      <c r="N410" s="20">
        <v>23</v>
      </c>
      <c r="O410" s="20">
        <v>87</v>
      </c>
      <c r="P410" s="20">
        <v>87</v>
      </c>
      <c r="Q410" s="20">
        <v>38</v>
      </c>
    </row>
    <row r="411" spans="5:17" x14ac:dyDescent="0.45">
      <c r="E411" s="20">
        <f t="shared" si="12"/>
        <v>408</v>
      </c>
      <c r="F411" s="20" t="s">
        <v>474</v>
      </c>
      <c r="G411" s="20" t="s">
        <v>19</v>
      </c>
      <c r="H411" s="20">
        <f t="shared" ca="1" si="13"/>
        <v>55</v>
      </c>
      <c r="I411" s="21">
        <v>24450</v>
      </c>
      <c r="J411" s="20" t="s">
        <v>20</v>
      </c>
      <c r="K411" s="22">
        <v>816</v>
      </c>
      <c r="L411" s="20" t="s">
        <v>21</v>
      </c>
      <c r="M411" s="20">
        <v>50</v>
      </c>
      <c r="N411" s="20">
        <v>50</v>
      </c>
      <c r="O411" s="20">
        <v>32</v>
      </c>
      <c r="P411" s="20">
        <v>80</v>
      </c>
      <c r="Q411" s="20">
        <v>48</v>
      </c>
    </row>
    <row r="412" spans="5:17" x14ac:dyDescent="0.45">
      <c r="E412" s="20">
        <f t="shared" si="12"/>
        <v>409</v>
      </c>
      <c r="F412" s="20" t="s">
        <v>475</v>
      </c>
      <c r="G412" s="20" t="s">
        <v>19</v>
      </c>
      <c r="H412" s="20">
        <f t="shared" ca="1" si="13"/>
        <v>64</v>
      </c>
      <c r="I412" s="21">
        <v>20921</v>
      </c>
      <c r="J412" s="20" t="s">
        <v>20</v>
      </c>
      <c r="K412" s="22">
        <v>656</v>
      </c>
      <c r="L412" s="20" t="s">
        <v>129</v>
      </c>
      <c r="M412" s="20">
        <v>86</v>
      </c>
      <c r="N412" s="20">
        <v>99</v>
      </c>
      <c r="O412" s="20">
        <v>49</v>
      </c>
      <c r="P412" s="20">
        <v>95</v>
      </c>
      <c r="Q412" s="20">
        <v>67</v>
      </c>
    </row>
    <row r="413" spans="5:17" x14ac:dyDescent="0.45">
      <c r="E413" s="20">
        <f t="shared" si="12"/>
        <v>410</v>
      </c>
      <c r="F413" s="20" t="s">
        <v>476</v>
      </c>
      <c r="G413" s="20" t="s">
        <v>23</v>
      </c>
      <c r="H413" s="20">
        <f t="shared" ca="1" si="13"/>
        <v>43</v>
      </c>
      <c r="I413" s="21">
        <v>28644</v>
      </c>
      <c r="J413" s="20" t="s">
        <v>26</v>
      </c>
      <c r="K413" s="22">
        <v>761</v>
      </c>
      <c r="L413" s="20" t="s">
        <v>44</v>
      </c>
      <c r="M413" s="20">
        <v>47</v>
      </c>
      <c r="N413" s="20">
        <v>80</v>
      </c>
      <c r="O413" s="20">
        <v>40</v>
      </c>
      <c r="P413" s="20">
        <v>67</v>
      </c>
      <c r="Q413" s="20">
        <v>83</v>
      </c>
    </row>
    <row r="414" spans="5:17" x14ac:dyDescent="0.45">
      <c r="E414" s="20">
        <f t="shared" si="12"/>
        <v>411</v>
      </c>
      <c r="F414" s="20" t="s">
        <v>477</v>
      </c>
      <c r="G414" s="20" t="s">
        <v>19</v>
      </c>
      <c r="H414" s="20">
        <f t="shared" ca="1" si="13"/>
        <v>74</v>
      </c>
      <c r="I414" s="21">
        <v>17615</v>
      </c>
      <c r="J414" s="20" t="s">
        <v>20</v>
      </c>
      <c r="K414" s="22">
        <v>1036</v>
      </c>
      <c r="L414" s="20" t="s">
        <v>68</v>
      </c>
      <c r="M414" s="20">
        <v>54</v>
      </c>
      <c r="N414" s="20">
        <v>18</v>
      </c>
      <c r="O414" s="20">
        <v>46</v>
      </c>
      <c r="P414" s="20">
        <v>70</v>
      </c>
      <c r="Q414" s="20">
        <v>66</v>
      </c>
    </row>
    <row r="415" spans="5:17" x14ac:dyDescent="0.45">
      <c r="E415" s="20">
        <f t="shared" si="12"/>
        <v>412</v>
      </c>
      <c r="F415" s="20" t="s">
        <v>478</v>
      </c>
      <c r="G415" s="20" t="s">
        <v>23</v>
      </c>
      <c r="H415" s="20">
        <f t="shared" ca="1" si="13"/>
        <v>80</v>
      </c>
      <c r="I415" s="21">
        <v>15438</v>
      </c>
      <c r="J415" s="20" t="s">
        <v>20</v>
      </c>
      <c r="K415" s="22">
        <v>377</v>
      </c>
      <c r="L415" s="20" t="s">
        <v>49</v>
      </c>
      <c r="M415" s="20">
        <v>57</v>
      </c>
      <c r="N415" s="20">
        <v>59</v>
      </c>
      <c r="O415" s="20">
        <v>78</v>
      </c>
      <c r="P415" s="20">
        <v>74</v>
      </c>
      <c r="Q415" s="20">
        <v>99</v>
      </c>
    </row>
    <row r="416" spans="5:17" x14ac:dyDescent="0.45">
      <c r="E416" s="20">
        <f t="shared" si="12"/>
        <v>413</v>
      </c>
      <c r="F416" s="20" t="s">
        <v>479</v>
      </c>
      <c r="G416" s="20" t="s">
        <v>19</v>
      </c>
      <c r="H416" s="20">
        <f t="shared" ca="1" si="13"/>
        <v>63</v>
      </c>
      <c r="I416" s="21">
        <v>21615</v>
      </c>
      <c r="J416" s="20" t="s">
        <v>20</v>
      </c>
      <c r="K416" s="22">
        <v>523</v>
      </c>
      <c r="L416" s="20" t="s">
        <v>155</v>
      </c>
      <c r="M416" s="20">
        <v>51</v>
      </c>
      <c r="N416" s="20">
        <v>48</v>
      </c>
      <c r="O416" s="20">
        <v>42</v>
      </c>
      <c r="P416" s="20">
        <v>30</v>
      </c>
      <c r="Q416" s="20">
        <v>79</v>
      </c>
    </row>
    <row r="417" spans="5:17" x14ac:dyDescent="0.45">
      <c r="E417" s="20">
        <f t="shared" si="12"/>
        <v>414</v>
      </c>
      <c r="F417" s="20" t="s">
        <v>480</v>
      </c>
      <c r="G417" s="20" t="s">
        <v>19</v>
      </c>
      <c r="H417" s="20">
        <f t="shared" ca="1" si="13"/>
        <v>56</v>
      </c>
      <c r="I417" s="21">
        <v>24135</v>
      </c>
      <c r="J417" s="20" t="s">
        <v>20</v>
      </c>
      <c r="K417" s="22">
        <v>660</v>
      </c>
      <c r="L417" s="20" t="s">
        <v>21</v>
      </c>
      <c r="M417" s="20">
        <v>90</v>
      </c>
      <c r="N417" s="20">
        <v>63</v>
      </c>
      <c r="O417" s="20">
        <v>53</v>
      </c>
      <c r="P417" s="20">
        <v>98</v>
      </c>
      <c r="Q417" s="20">
        <v>95</v>
      </c>
    </row>
    <row r="418" spans="5:17" x14ac:dyDescent="0.45">
      <c r="E418" s="20">
        <f t="shared" si="12"/>
        <v>415</v>
      </c>
      <c r="F418" s="20" t="s">
        <v>481</v>
      </c>
      <c r="G418" s="20" t="s">
        <v>19</v>
      </c>
      <c r="H418" s="20">
        <f t="shared" ca="1" si="13"/>
        <v>45</v>
      </c>
      <c r="I418" s="21">
        <v>27871</v>
      </c>
      <c r="J418" s="20" t="s">
        <v>20</v>
      </c>
      <c r="K418" s="22">
        <v>324</v>
      </c>
      <c r="L418" s="20" t="s">
        <v>28</v>
      </c>
      <c r="M418" s="20">
        <v>85</v>
      </c>
      <c r="N418" s="20">
        <v>52</v>
      </c>
      <c r="O418" s="20">
        <v>41</v>
      </c>
      <c r="P418" s="20">
        <v>75</v>
      </c>
      <c r="Q418" s="20">
        <v>42</v>
      </c>
    </row>
    <row r="419" spans="5:17" x14ac:dyDescent="0.45">
      <c r="E419" s="20">
        <f t="shared" si="12"/>
        <v>416</v>
      </c>
      <c r="F419" s="20" t="s">
        <v>482</v>
      </c>
      <c r="G419" s="20" t="s">
        <v>19</v>
      </c>
      <c r="H419" s="20">
        <f t="shared" ca="1" si="13"/>
        <v>50</v>
      </c>
      <c r="I419" s="21">
        <v>26070</v>
      </c>
      <c r="J419" s="20" t="s">
        <v>20</v>
      </c>
      <c r="K419" s="22">
        <v>1024</v>
      </c>
      <c r="L419" s="20" t="s">
        <v>40</v>
      </c>
      <c r="M419" s="20">
        <v>22</v>
      </c>
      <c r="N419" s="20">
        <v>47</v>
      </c>
      <c r="O419" s="20">
        <v>62</v>
      </c>
      <c r="P419" s="20">
        <v>72</v>
      </c>
      <c r="Q419" s="20">
        <v>18</v>
      </c>
    </row>
    <row r="420" spans="5:17" x14ac:dyDescent="0.45">
      <c r="E420" s="20">
        <f t="shared" si="12"/>
        <v>417</v>
      </c>
      <c r="F420" s="20" t="s">
        <v>483</v>
      </c>
      <c r="G420" s="20" t="s">
        <v>23</v>
      </c>
      <c r="H420" s="20">
        <f t="shared" ca="1" si="13"/>
        <v>30</v>
      </c>
      <c r="I420" s="21">
        <v>33454</v>
      </c>
      <c r="J420" s="20" t="s">
        <v>20</v>
      </c>
      <c r="K420" s="22">
        <v>447</v>
      </c>
      <c r="L420" s="20" t="s">
        <v>36</v>
      </c>
      <c r="M420" s="20">
        <v>38</v>
      </c>
      <c r="N420" s="20">
        <v>85</v>
      </c>
      <c r="O420" s="20">
        <v>40</v>
      </c>
      <c r="P420" s="20">
        <v>36</v>
      </c>
      <c r="Q420" s="20">
        <v>42</v>
      </c>
    </row>
    <row r="421" spans="5:17" x14ac:dyDescent="0.45">
      <c r="E421" s="20">
        <f t="shared" si="12"/>
        <v>418</v>
      </c>
      <c r="F421" s="20" t="s">
        <v>484</v>
      </c>
      <c r="G421" s="20" t="s">
        <v>19</v>
      </c>
      <c r="H421" s="20">
        <f t="shared" ca="1" si="13"/>
        <v>82</v>
      </c>
      <c r="I421" s="21">
        <v>14621</v>
      </c>
      <c r="J421" s="20" t="s">
        <v>20</v>
      </c>
      <c r="K421" s="22">
        <v>647</v>
      </c>
      <c r="L421" s="20" t="s">
        <v>220</v>
      </c>
      <c r="M421" s="20">
        <v>19</v>
      </c>
      <c r="N421" s="20">
        <v>36</v>
      </c>
      <c r="O421" s="20">
        <v>62</v>
      </c>
      <c r="P421" s="20">
        <v>59</v>
      </c>
      <c r="Q421" s="20">
        <v>65</v>
      </c>
    </row>
    <row r="422" spans="5:17" x14ac:dyDescent="0.45">
      <c r="E422" s="20">
        <f t="shared" si="12"/>
        <v>419</v>
      </c>
      <c r="F422" s="20" t="s">
        <v>485</v>
      </c>
      <c r="G422" s="20" t="s">
        <v>19</v>
      </c>
      <c r="H422" s="20">
        <f t="shared" ca="1" si="13"/>
        <v>79</v>
      </c>
      <c r="I422" s="21">
        <v>15456</v>
      </c>
      <c r="J422" s="20" t="s">
        <v>20</v>
      </c>
      <c r="K422" s="22">
        <v>449</v>
      </c>
      <c r="L422" s="20" t="s">
        <v>38</v>
      </c>
      <c r="M422" s="20">
        <v>85</v>
      </c>
      <c r="N422" s="20">
        <v>74</v>
      </c>
      <c r="O422" s="20">
        <v>100</v>
      </c>
      <c r="P422" s="20">
        <v>69</v>
      </c>
      <c r="Q422" s="20">
        <v>36</v>
      </c>
    </row>
    <row r="423" spans="5:17" x14ac:dyDescent="0.45">
      <c r="E423" s="20">
        <f t="shared" si="12"/>
        <v>420</v>
      </c>
      <c r="F423" s="20" t="s">
        <v>486</v>
      </c>
      <c r="G423" s="20" t="s">
        <v>23</v>
      </c>
      <c r="H423" s="20">
        <f t="shared" ca="1" si="13"/>
        <v>31</v>
      </c>
      <c r="I423" s="21">
        <v>33143</v>
      </c>
      <c r="J423" s="20" t="s">
        <v>20</v>
      </c>
      <c r="K423" s="22">
        <v>1007</v>
      </c>
      <c r="L423" s="20" t="s">
        <v>117</v>
      </c>
      <c r="M423" s="20">
        <v>99</v>
      </c>
      <c r="N423" s="20">
        <v>89</v>
      </c>
      <c r="O423" s="20">
        <v>59</v>
      </c>
      <c r="P423" s="20">
        <v>25</v>
      </c>
      <c r="Q423" s="20">
        <v>79</v>
      </c>
    </row>
    <row r="424" spans="5:17" x14ac:dyDescent="0.45">
      <c r="E424" s="20">
        <f t="shared" si="12"/>
        <v>421</v>
      </c>
      <c r="F424" s="20" t="s">
        <v>487</v>
      </c>
      <c r="G424" s="20" t="s">
        <v>23</v>
      </c>
      <c r="H424" s="20">
        <f t="shared" ca="1" si="13"/>
        <v>27</v>
      </c>
      <c r="I424" s="21">
        <v>34687</v>
      </c>
      <c r="J424" s="20" t="s">
        <v>26</v>
      </c>
      <c r="K424" s="22">
        <v>596</v>
      </c>
      <c r="L424" s="20" t="s">
        <v>34</v>
      </c>
      <c r="M424" s="20">
        <v>54</v>
      </c>
      <c r="N424" s="20">
        <v>62</v>
      </c>
      <c r="O424" s="20">
        <v>18</v>
      </c>
      <c r="P424" s="20">
        <v>81</v>
      </c>
      <c r="Q424" s="20">
        <v>31</v>
      </c>
    </row>
    <row r="425" spans="5:17" x14ac:dyDescent="0.45">
      <c r="E425" s="20">
        <f t="shared" si="12"/>
        <v>422</v>
      </c>
      <c r="F425" s="20" t="s">
        <v>488</v>
      </c>
      <c r="G425" s="20" t="s">
        <v>19</v>
      </c>
      <c r="H425" s="20">
        <f t="shared" ca="1" si="13"/>
        <v>51</v>
      </c>
      <c r="I425" s="21">
        <v>25673</v>
      </c>
      <c r="J425" s="20" t="s">
        <v>20</v>
      </c>
      <c r="K425" s="22">
        <v>940</v>
      </c>
      <c r="L425" s="20" t="s">
        <v>59</v>
      </c>
      <c r="M425" s="20">
        <v>70</v>
      </c>
      <c r="N425" s="20">
        <v>82</v>
      </c>
      <c r="O425" s="20">
        <v>32</v>
      </c>
      <c r="P425" s="20">
        <v>80</v>
      </c>
      <c r="Q425" s="20">
        <v>59</v>
      </c>
    </row>
    <row r="426" spans="5:17" x14ac:dyDescent="0.45">
      <c r="E426" s="20">
        <f t="shared" si="12"/>
        <v>423</v>
      </c>
      <c r="F426" s="20" t="s">
        <v>489</v>
      </c>
      <c r="G426" s="20" t="s">
        <v>23</v>
      </c>
      <c r="H426" s="20">
        <f t="shared" ca="1" si="13"/>
        <v>70</v>
      </c>
      <c r="I426" s="21">
        <v>19052</v>
      </c>
      <c r="J426" s="20" t="s">
        <v>20</v>
      </c>
      <c r="K426" s="22">
        <v>753</v>
      </c>
      <c r="L426" s="20" t="s">
        <v>182</v>
      </c>
      <c r="M426" s="20">
        <v>87</v>
      </c>
      <c r="N426" s="20">
        <v>92</v>
      </c>
      <c r="O426" s="20">
        <v>61</v>
      </c>
      <c r="P426" s="20">
        <v>98</v>
      </c>
      <c r="Q426" s="20">
        <v>46</v>
      </c>
    </row>
    <row r="427" spans="5:17" x14ac:dyDescent="0.45">
      <c r="E427" s="20">
        <f t="shared" si="12"/>
        <v>424</v>
      </c>
      <c r="F427" s="20" t="s">
        <v>490</v>
      </c>
      <c r="G427" s="20" t="s">
        <v>23</v>
      </c>
      <c r="H427" s="20">
        <f t="shared" ca="1" si="13"/>
        <v>40</v>
      </c>
      <c r="I427" s="21">
        <v>29752</v>
      </c>
      <c r="J427" s="20" t="s">
        <v>20</v>
      </c>
      <c r="K427" s="22">
        <v>973</v>
      </c>
      <c r="L427" s="20" t="s">
        <v>371</v>
      </c>
      <c r="M427" s="20">
        <v>69</v>
      </c>
      <c r="N427" s="20">
        <v>39</v>
      </c>
      <c r="O427" s="20">
        <v>95</v>
      </c>
      <c r="P427" s="20">
        <v>67</v>
      </c>
      <c r="Q427" s="20">
        <v>40</v>
      </c>
    </row>
    <row r="428" spans="5:17" x14ac:dyDescent="0.45">
      <c r="E428" s="20">
        <f t="shared" si="12"/>
        <v>425</v>
      </c>
      <c r="F428" s="20" t="s">
        <v>491</v>
      </c>
      <c r="G428" s="20" t="s">
        <v>23</v>
      </c>
      <c r="H428" s="20">
        <f t="shared" ca="1" si="13"/>
        <v>72</v>
      </c>
      <c r="I428" s="21">
        <v>18132</v>
      </c>
      <c r="J428" s="20" t="s">
        <v>20</v>
      </c>
      <c r="K428" s="22">
        <v>878</v>
      </c>
      <c r="L428" s="20" t="s">
        <v>99</v>
      </c>
      <c r="M428" s="20">
        <v>78</v>
      </c>
      <c r="N428" s="20">
        <v>34</v>
      </c>
      <c r="O428" s="20">
        <v>95</v>
      </c>
      <c r="P428" s="20">
        <v>47</v>
      </c>
      <c r="Q428" s="20">
        <v>38</v>
      </c>
    </row>
    <row r="429" spans="5:17" x14ac:dyDescent="0.45">
      <c r="E429" s="20">
        <f t="shared" si="12"/>
        <v>426</v>
      </c>
      <c r="F429" s="20" t="s">
        <v>492</v>
      </c>
      <c r="G429" s="20" t="s">
        <v>23</v>
      </c>
      <c r="H429" s="20">
        <f t="shared" ca="1" si="13"/>
        <v>76</v>
      </c>
      <c r="I429" s="21">
        <v>16845</v>
      </c>
      <c r="J429" s="20" t="s">
        <v>20</v>
      </c>
      <c r="K429" s="22">
        <v>615</v>
      </c>
      <c r="L429" s="20" t="s">
        <v>52</v>
      </c>
      <c r="M429" s="20">
        <v>71</v>
      </c>
      <c r="N429" s="20">
        <v>68</v>
      </c>
      <c r="O429" s="20">
        <v>57</v>
      </c>
      <c r="P429" s="20">
        <v>45</v>
      </c>
      <c r="Q429" s="20">
        <v>55</v>
      </c>
    </row>
    <row r="430" spans="5:17" x14ac:dyDescent="0.45">
      <c r="E430" s="20">
        <f t="shared" si="12"/>
        <v>427</v>
      </c>
      <c r="F430" s="20" t="s">
        <v>493</v>
      </c>
      <c r="G430" s="20" t="s">
        <v>19</v>
      </c>
      <c r="H430" s="20">
        <f t="shared" ca="1" si="13"/>
        <v>72</v>
      </c>
      <c r="I430" s="21">
        <v>18214</v>
      </c>
      <c r="J430" s="20" t="s">
        <v>20</v>
      </c>
      <c r="K430" s="22">
        <v>813</v>
      </c>
      <c r="L430" s="20" t="s">
        <v>49</v>
      </c>
      <c r="M430" s="20">
        <v>40</v>
      </c>
      <c r="N430" s="20">
        <v>64</v>
      </c>
      <c r="O430" s="20">
        <v>19</v>
      </c>
      <c r="P430" s="20">
        <v>93</v>
      </c>
      <c r="Q430" s="20">
        <v>81</v>
      </c>
    </row>
    <row r="431" spans="5:17" x14ac:dyDescent="0.45">
      <c r="E431" s="20">
        <f t="shared" si="12"/>
        <v>428</v>
      </c>
      <c r="F431" s="20" t="s">
        <v>494</v>
      </c>
      <c r="G431" s="20" t="s">
        <v>23</v>
      </c>
      <c r="H431" s="20">
        <f t="shared" ca="1" si="13"/>
        <v>35</v>
      </c>
      <c r="I431" s="21">
        <v>31517</v>
      </c>
      <c r="J431" s="20" t="s">
        <v>20</v>
      </c>
      <c r="K431" s="22">
        <v>846</v>
      </c>
      <c r="L431" s="20" t="s">
        <v>88</v>
      </c>
      <c r="M431" s="20">
        <v>84</v>
      </c>
      <c r="N431" s="20">
        <v>47</v>
      </c>
      <c r="O431" s="20">
        <v>39</v>
      </c>
      <c r="P431" s="20">
        <v>98</v>
      </c>
      <c r="Q431" s="20">
        <v>29</v>
      </c>
    </row>
    <row r="432" spans="5:17" x14ac:dyDescent="0.45">
      <c r="E432" s="20">
        <f t="shared" si="12"/>
        <v>429</v>
      </c>
      <c r="F432" s="20" t="s">
        <v>495</v>
      </c>
      <c r="G432" s="20" t="s">
        <v>23</v>
      </c>
      <c r="H432" s="20">
        <f t="shared" ca="1" si="13"/>
        <v>68</v>
      </c>
      <c r="I432" s="21">
        <v>19807</v>
      </c>
      <c r="J432" s="20" t="s">
        <v>20</v>
      </c>
      <c r="K432" s="22">
        <v>497</v>
      </c>
      <c r="L432" s="20" t="s">
        <v>88</v>
      </c>
      <c r="M432" s="20">
        <v>26</v>
      </c>
      <c r="N432" s="20">
        <v>58</v>
      </c>
      <c r="O432" s="20">
        <v>59</v>
      </c>
      <c r="P432" s="20">
        <v>28</v>
      </c>
      <c r="Q432" s="20">
        <v>96</v>
      </c>
    </row>
    <row r="433" spans="5:17" x14ac:dyDescent="0.45">
      <c r="E433" s="20">
        <f t="shared" si="12"/>
        <v>430</v>
      </c>
      <c r="F433" s="20" t="s">
        <v>496</v>
      </c>
      <c r="G433" s="20" t="s">
        <v>19</v>
      </c>
      <c r="H433" s="20">
        <f t="shared" ca="1" si="13"/>
        <v>79</v>
      </c>
      <c r="I433" s="21">
        <v>15543</v>
      </c>
      <c r="J433" s="20" t="s">
        <v>20</v>
      </c>
      <c r="K433" s="22">
        <v>863</v>
      </c>
      <c r="L433" s="20" t="s">
        <v>140</v>
      </c>
      <c r="M433" s="20">
        <v>72</v>
      </c>
      <c r="N433" s="20">
        <v>38</v>
      </c>
      <c r="O433" s="20">
        <v>60</v>
      </c>
      <c r="P433" s="20">
        <v>88</v>
      </c>
      <c r="Q433" s="20">
        <v>77</v>
      </c>
    </row>
    <row r="434" spans="5:17" x14ac:dyDescent="0.45">
      <c r="E434" s="20">
        <f t="shared" si="12"/>
        <v>431</v>
      </c>
      <c r="F434" s="20" t="s">
        <v>497</v>
      </c>
      <c r="G434" s="20" t="s">
        <v>19</v>
      </c>
      <c r="H434" s="20">
        <f t="shared" ca="1" si="13"/>
        <v>61</v>
      </c>
      <c r="I434" s="21">
        <v>22079</v>
      </c>
      <c r="J434" s="20" t="s">
        <v>20</v>
      </c>
      <c r="K434" s="22">
        <v>469</v>
      </c>
      <c r="L434" s="20" t="s">
        <v>96</v>
      </c>
      <c r="M434" s="20">
        <v>35</v>
      </c>
      <c r="N434" s="20">
        <v>61</v>
      </c>
      <c r="O434" s="20">
        <v>33</v>
      </c>
      <c r="P434" s="20">
        <v>48</v>
      </c>
      <c r="Q434" s="20">
        <v>25</v>
      </c>
    </row>
    <row r="435" spans="5:17" x14ac:dyDescent="0.45">
      <c r="E435" s="20">
        <f t="shared" si="12"/>
        <v>432</v>
      </c>
      <c r="F435" s="20" t="s">
        <v>498</v>
      </c>
      <c r="G435" s="20" t="s">
        <v>19</v>
      </c>
      <c r="H435" s="20">
        <f t="shared" ca="1" si="13"/>
        <v>42</v>
      </c>
      <c r="I435" s="21">
        <v>29022</v>
      </c>
      <c r="J435" s="20" t="s">
        <v>26</v>
      </c>
      <c r="K435" s="22">
        <v>1029</v>
      </c>
      <c r="L435" s="20" t="s">
        <v>65</v>
      </c>
      <c r="M435" s="20">
        <v>100</v>
      </c>
      <c r="N435" s="20">
        <v>80</v>
      </c>
      <c r="O435" s="20">
        <v>80</v>
      </c>
      <c r="P435" s="20">
        <v>67</v>
      </c>
      <c r="Q435" s="20">
        <v>82</v>
      </c>
    </row>
    <row r="436" spans="5:17" x14ac:dyDescent="0.45">
      <c r="E436" s="20">
        <f t="shared" si="12"/>
        <v>433</v>
      </c>
      <c r="F436" s="20" t="s">
        <v>499</v>
      </c>
      <c r="G436" s="20" t="s">
        <v>19</v>
      </c>
      <c r="H436" s="20">
        <f t="shared" ca="1" si="13"/>
        <v>32</v>
      </c>
      <c r="I436" s="21">
        <v>32714</v>
      </c>
      <c r="J436" s="20" t="s">
        <v>26</v>
      </c>
      <c r="K436" s="22">
        <v>336</v>
      </c>
      <c r="L436" s="20" t="s">
        <v>65</v>
      </c>
      <c r="M436" s="20">
        <v>92</v>
      </c>
      <c r="N436" s="20">
        <v>86</v>
      </c>
      <c r="O436" s="20">
        <v>36</v>
      </c>
      <c r="P436" s="20">
        <v>61</v>
      </c>
      <c r="Q436" s="20">
        <v>91</v>
      </c>
    </row>
    <row r="437" spans="5:17" x14ac:dyDescent="0.45">
      <c r="E437" s="20">
        <f t="shared" si="12"/>
        <v>434</v>
      </c>
      <c r="F437" s="20" t="s">
        <v>500</v>
      </c>
      <c r="G437" s="20" t="s">
        <v>23</v>
      </c>
      <c r="H437" s="20">
        <f t="shared" ca="1" si="13"/>
        <v>47</v>
      </c>
      <c r="I437" s="21">
        <v>27481</v>
      </c>
      <c r="J437" s="20" t="s">
        <v>20</v>
      </c>
      <c r="K437" s="22">
        <v>703</v>
      </c>
      <c r="L437" s="20" t="s">
        <v>63</v>
      </c>
      <c r="M437" s="20">
        <v>42</v>
      </c>
      <c r="N437" s="20">
        <v>48</v>
      </c>
      <c r="O437" s="20">
        <v>84</v>
      </c>
      <c r="P437" s="20">
        <v>19</v>
      </c>
      <c r="Q437" s="20">
        <v>68</v>
      </c>
    </row>
    <row r="438" spans="5:17" x14ac:dyDescent="0.45">
      <c r="E438" s="20">
        <f t="shared" si="12"/>
        <v>435</v>
      </c>
      <c r="F438" s="20" t="s">
        <v>501</v>
      </c>
      <c r="G438" s="20" t="s">
        <v>23</v>
      </c>
      <c r="H438" s="20">
        <f t="shared" ca="1" si="13"/>
        <v>77</v>
      </c>
      <c r="I438" s="21">
        <v>16366</v>
      </c>
      <c r="J438" s="20" t="s">
        <v>20</v>
      </c>
      <c r="K438" s="22">
        <v>894</v>
      </c>
      <c r="L438" s="20" t="s">
        <v>24</v>
      </c>
      <c r="M438" s="20">
        <v>87</v>
      </c>
      <c r="N438" s="20">
        <v>91</v>
      </c>
      <c r="O438" s="20">
        <v>35</v>
      </c>
      <c r="P438" s="20">
        <v>94</v>
      </c>
      <c r="Q438" s="20">
        <v>69</v>
      </c>
    </row>
    <row r="439" spans="5:17" x14ac:dyDescent="0.45">
      <c r="E439" s="20">
        <f t="shared" si="12"/>
        <v>436</v>
      </c>
      <c r="F439" s="20" t="s">
        <v>502</v>
      </c>
      <c r="G439" s="20" t="s">
        <v>19</v>
      </c>
      <c r="H439" s="20">
        <f t="shared" ca="1" si="13"/>
        <v>72</v>
      </c>
      <c r="I439" s="21">
        <v>18072</v>
      </c>
      <c r="J439" s="20" t="s">
        <v>20</v>
      </c>
      <c r="K439" s="22">
        <v>750</v>
      </c>
      <c r="L439" s="20" t="s">
        <v>137</v>
      </c>
      <c r="M439" s="20">
        <v>23</v>
      </c>
      <c r="N439" s="20">
        <v>67</v>
      </c>
      <c r="O439" s="20">
        <v>39</v>
      </c>
      <c r="P439" s="20">
        <v>48</v>
      </c>
      <c r="Q439" s="20">
        <v>28</v>
      </c>
    </row>
    <row r="440" spans="5:17" x14ac:dyDescent="0.45">
      <c r="E440" s="20">
        <f t="shared" si="12"/>
        <v>437</v>
      </c>
      <c r="F440" s="20" t="s">
        <v>503</v>
      </c>
      <c r="G440" s="20" t="s">
        <v>19</v>
      </c>
      <c r="H440" s="20">
        <f t="shared" ca="1" si="13"/>
        <v>48</v>
      </c>
      <c r="I440" s="21">
        <v>26892</v>
      </c>
      <c r="J440" s="20" t="s">
        <v>20</v>
      </c>
      <c r="K440" s="22">
        <v>689</v>
      </c>
      <c r="L440" s="20" t="s">
        <v>44</v>
      </c>
      <c r="M440" s="20">
        <v>35</v>
      </c>
      <c r="N440" s="20">
        <v>48</v>
      </c>
      <c r="O440" s="20">
        <v>46</v>
      </c>
      <c r="P440" s="20">
        <v>98</v>
      </c>
      <c r="Q440" s="20">
        <v>89</v>
      </c>
    </row>
    <row r="441" spans="5:17" x14ac:dyDescent="0.45">
      <c r="E441" s="20">
        <f t="shared" si="12"/>
        <v>438</v>
      </c>
      <c r="F441" s="20" t="s">
        <v>504</v>
      </c>
      <c r="G441" s="20" t="s">
        <v>23</v>
      </c>
      <c r="H441" s="20">
        <f t="shared" ca="1" si="13"/>
        <v>61</v>
      </c>
      <c r="I441" s="21">
        <v>22027</v>
      </c>
      <c r="J441" s="20" t="s">
        <v>20</v>
      </c>
      <c r="K441" s="22">
        <v>830</v>
      </c>
      <c r="L441" s="20" t="s">
        <v>21</v>
      </c>
      <c r="M441" s="20">
        <v>90</v>
      </c>
      <c r="N441" s="20">
        <v>40</v>
      </c>
      <c r="O441" s="20">
        <v>99</v>
      </c>
      <c r="P441" s="20">
        <v>25</v>
      </c>
      <c r="Q441" s="20">
        <v>69</v>
      </c>
    </row>
    <row r="442" spans="5:17" x14ac:dyDescent="0.45">
      <c r="E442" s="20">
        <f t="shared" si="12"/>
        <v>439</v>
      </c>
      <c r="F442" s="20" t="s">
        <v>505</v>
      </c>
      <c r="G442" s="20" t="s">
        <v>19</v>
      </c>
      <c r="H442" s="20">
        <f t="shared" ca="1" si="13"/>
        <v>66</v>
      </c>
      <c r="I442" s="21">
        <v>20508</v>
      </c>
      <c r="J442" s="20" t="s">
        <v>20</v>
      </c>
      <c r="K442" s="22">
        <v>818</v>
      </c>
      <c r="L442" s="20" t="s">
        <v>40</v>
      </c>
      <c r="M442" s="20">
        <v>64</v>
      </c>
      <c r="N442" s="20">
        <v>36</v>
      </c>
      <c r="O442" s="20">
        <v>47</v>
      </c>
      <c r="P442" s="20">
        <v>64</v>
      </c>
      <c r="Q442" s="20">
        <v>90</v>
      </c>
    </row>
    <row r="443" spans="5:17" x14ac:dyDescent="0.45">
      <c r="E443" s="20">
        <f t="shared" si="12"/>
        <v>440</v>
      </c>
      <c r="F443" s="20" t="s">
        <v>506</v>
      </c>
      <c r="G443" s="20" t="s">
        <v>19</v>
      </c>
      <c r="H443" s="20">
        <f t="shared" ca="1" si="13"/>
        <v>74</v>
      </c>
      <c r="I443" s="21">
        <v>17579</v>
      </c>
      <c r="J443" s="20" t="s">
        <v>20</v>
      </c>
      <c r="K443" s="22">
        <v>624</v>
      </c>
      <c r="L443" s="20" t="s">
        <v>49</v>
      </c>
      <c r="M443" s="20">
        <v>20</v>
      </c>
      <c r="N443" s="20">
        <v>64</v>
      </c>
      <c r="O443" s="20">
        <v>64</v>
      </c>
      <c r="P443" s="20">
        <v>66</v>
      </c>
      <c r="Q443" s="20">
        <v>82</v>
      </c>
    </row>
    <row r="444" spans="5:17" x14ac:dyDescent="0.45">
      <c r="E444" s="20">
        <f t="shared" si="12"/>
        <v>441</v>
      </c>
      <c r="F444" s="20" t="s">
        <v>507</v>
      </c>
      <c r="G444" s="20" t="s">
        <v>23</v>
      </c>
      <c r="H444" s="20">
        <f t="shared" ca="1" si="13"/>
        <v>43</v>
      </c>
      <c r="I444" s="21">
        <v>28657</v>
      </c>
      <c r="J444" s="20" t="s">
        <v>20</v>
      </c>
      <c r="K444" s="22">
        <v>786</v>
      </c>
      <c r="L444" s="20" t="s">
        <v>21</v>
      </c>
      <c r="M444" s="20">
        <v>30</v>
      </c>
      <c r="N444" s="20">
        <v>20</v>
      </c>
      <c r="O444" s="20">
        <v>95</v>
      </c>
      <c r="P444" s="20">
        <v>81</v>
      </c>
      <c r="Q444" s="20">
        <v>61</v>
      </c>
    </row>
    <row r="445" spans="5:17" x14ac:dyDescent="0.45">
      <c r="E445" s="20">
        <f t="shared" si="12"/>
        <v>442</v>
      </c>
      <c r="F445" s="20" t="s">
        <v>508</v>
      </c>
      <c r="G445" s="20" t="s">
        <v>23</v>
      </c>
      <c r="H445" s="20">
        <f t="shared" ca="1" si="13"/>
        <v>38</v>
      </c>
      <c r="I445" s="21">
        <v>30763</v>
      </c>
      <c r="J445" s="20" t="s">
        <v>26</v>
      </c>
      <c r="K445" s="22">
        <v>599</v>
      </c>
      <c r="L445" s="20" t="s">
        <v>59</v>
      </c>
      <c r="M445" s="20">
        <v>54</v>
      </c>
      <c r="N445" s="20">
        <v>57</v>
      </c>
      <c r="O445" s="20">
        <v>26</v>
      </c>
      <c r="P445" s="20">
        <v>88</v>
      </c>
      <c r="Q445" s="20">
        <v>75</v>
      </c>
    </row>
    <row r="446" spans="5:17" x14ac:dyDescent="0.45">
      <c r="E446" s="20">
        <f t="shared" si="12"/>
        <v>443</v>
      </c>
      <c r="F446" s="20" t="s">
        <v>509</v>
      </c>
      <c r="G446" s="20" t="s">
        <v>19</v>
      </c>
      <c r="H446" s="20">
        <f t="shared" ca="1" si="13"/>
        <v>35</v>
      </c>
      <c r="I446" s="21">
        <v>31579</v>
      </c>
      <c r="J446" s="20" t="s">
        <v>20</v>
      </c>
      <c r="K446" s="22">
        <v>319</v>
      </c>
      <c r="L446" s="20" t="s">
        <v>44</v>
      </c>
      <c r="M446" s="20">
        <v>93</v>
      </c>
      <c r="N446" s="20">
        <v>72</v>
      </c>
      <c r="O446" s="20">
        <v>60</v>
      </c>
      <c r="P446" s="20">
        <v>79</v>
      </c>
      <c r="Q446" s="20">
        <v>68</v>
      </c>
    </row>
    <row r="447" spans="5:17" x14ac:dyDescent="0.45">
      <c r="E447" s="20">
        <f t="shared" si="12"/>
        <v>444</v>
      </c>
      <c r="F447" s="20" t="s">
        <v>510</v>
      </c>
      <c r="G447" s="20" t="s">
        <v>19</v>
      </c>
      <c r="H447" s="20">
        <f t="shared" ca="1" si="13"/>
        <v>48</v>
      </c>
      <c r="I447" s="21">
        <v>26858</v>
      </c>
      <c r="J447" s="20" t="s">
        <v>20</v>
      </c>
      <c r="K447" s="22">
        <v>749</v>
      </c>
      <c r="L447" s="20" t="s">
        <v>44</v>
      </c>
      <c r="M447" s="20">
        <v>83</v>
      </c>
      <c r="N447" s="20">
        <v>64</v>
      </c>
      <c r="O447" s="20">
        <v>24</v>
      </c>
      <c r="P447" s="20">
        <v>100</v>
      </c>
      <c r="Q447" s="20">
        <v>22</v>
      </c>
    </row>
    <row r="448" spans="5:17" x14ac:dyDescent="0.45">
      <c r="E448" s="20">
        <f t="shared" si="12"/>
        <v>445</v>
      </c>
      <c r="F448" s="20" t="s">
        <v>511</v>
      </c>
      <c r="G448" s="20" t="s">
        <v>23</v>
      </c>
      <c r="H448" s="20">
        <f t="shared" ca="1" si="13"/>
        <v>71</v>
      </c>
      <c r="I448" s="21">
        <v>18526</v>
      </c>
      <c r="J448" s="20" t="s">
        <v>20</v>
      </c>
      <c r="K448" s="22">
        <v>501</v>
      </c>
      <c r="L448" s="20" t="s">
        <v>78</v>
      </c>
      <c r="M448" s="20">
        <v>36</v>
      </c>
      <c r="N448" s="20">
        <v>80</v>
      </c>
      <c r="O448" s="20">
        <v>40</v>
      </c>
      <c r="P448" s="20">
        <v>71</v>
      </c>
      <c r="Q448" s="20">
        <v>85</v>
      </c>
    </row>
    <row r="449" spans="5:17" x14ac:dyDescent="0.45">
      <c r="E449" s="20">
        <f t="shared" si="12"/>
        <v>446</v>
      </c>
      <c r="F449" s="20" t="s">
        <v>512</v>
      </c>
      <c r="G449" s="20" t="s">
        <v>23</v>
      </c>
      <c r="H449" s="20">
        <f t="shared" ca="1" si="13"/>
        <v>79</v>
      </c>
      <c r="I449" s="21">
        <v>15495</v>
      </c>
      <c r="J449" s="20" t="s">
        <v>20</v>
      </c>
      <c r="K449" s="22">
        <v>614</v>
      </c>
      <c r="L449" s="20" t="s">
        <v>21</v>
      </c>
      <c r="M449" s="20">
        <v>70</v>
      </c>
      <c r="N449" s="20">
        <v>89</v>
      </c>
      <c r="O449" s="20">
        <v>37</v>
      </c>
      <c r="P449" s="20">
        <v>97</v>
      </c>
      <c r="Q449" s="20">
        <v>53</v>
      </c>
    </row>
    <row r="450" spans="5:17" x14ac:dyDescent="0.45">
      <c r="E450" s="20">
        <f t="shared" si="12"/>
        <v>447</v>
      </c>
      <c r="F450" s="20" t="s">
        <v>513</v>
      </c>
      <c r="G450" s="20" t="s">
        <v>23</v>
      </c>
      <c r="H450" s="20">
        <f t="shared" ca="1" si="13"/>
        <v>58</v>
      </c>
      <c r="I450" s="21">
        <v>23397</v>
      </c>
      <c r="J450" s="20" t="s">
        <v>20</v>
      </c>
      <c r="K450" s="22">
        <v>659</v>
      </c>
      <c r="L450" s="20" t="s">
        <v>72</v>
      </c>
      <c r="M450" s="20">
        <v>24</v>
      </c>
      <c r="N450" s="20">
        <v>46</v>
      </c>
      <c r="O450" s="20">
        <v>19</v>
      </c>
      <c r="P450" s="20">
        <v>49</v>
      </c>
      <c r="Q450" s="20">
        <v>89</v>
      </c>
    </row>
    <row r="451" spans="5:17" x14ac:dyDescent="0.45">
      <c r="E451" s="20">
        <f t="shared" si="12"/>
        <v>448</v>
      </c>
      <c r="F451" s="20" t="s">
        <v>514</v>
      </c>
      <c r="G451" s="20" t="s">
        <v>19</v>
      </c>
      <c r="H451" s="20">
        <f t="shared" ca="1" si="13"/>
        <v>53</v>
      </c>
      <c r="I451" s="21">
        <v>24947</v>
      </c>
      <c r="J451" s="20" t="s">
        <v>20</v>
      </c>
      <c r="K451" s="22">
        <v>850</v>
      </c>
      <c r="L451" s="20" t="s">
        <v>137</v>
      </c>
      <c r="M451" s="20">
        <v>45</v>
      </c>
      <c r="N451" s="20">
        <v>89</v>
      </c>
      <c r="O451" s="20">
        <v>98</v>
      </c>
      <c r="P451" s="20">
        <v>59</v>
      </c>
      <c r="Q451" s="20">
        <v>55</v>
      </c>
    </row>
    <row r="452" spans="5:17" x14ac:dyDescent="0.45">
      <c r="E452" s="20">
        <f t="shared" ref="E452:E502" si="14">ROW()-3</f>
        <v>449</v>
      </c>
      <c r="F452" s="20" t="s">
        <v>515</v>
      </c>
      <c r="G452" s="20" t="s">
        <v>19</v>
      </c>
      <c r="H452" s="20">
        <f t="shared" ca="1" si="13"/>
        <v>30</v>
      </c>
      <c r="I452" s="21">
        <v>33394</v>
      </c>
      <c r="J452" s="20" t="s">
        <v>20</v>
      </c>
      <c r="K452" s="22">
        <v>955</v>
      </c>
      <c r="L452" s="20" t="s">
        <v>72</v>
      </c>
      <c r="M452" s="20">
        <v>30</v>
      </c>
      <c r="N452" s="20">
        <v>30</v>
      </c>
      <c r="O452" s="20">
        <v>62</v>
      </c>
      <c r="P452" s="20">
        <v>37</v>
      </c>
      <c r="Q452" s="20">
        <v>43</v>
      </c>
    </row>
    <row r="453" spans="5:17" x14ac:dyDescent="0.45">
      <c r="E453" s="20">
        <f t="shared" si="14"/>
        <v>450</v>
      </c>
      <c r="F453" s="20" t="s">
        <v>516</v>
      </c>
      <c r="G453" s="20" t="s">
        <v>23</v>
      </c>
      <c r="H453" s="20">
        <f t="shared" ref="H453:H502" ca="1" si="15">DATEDIF(I453,TODAY(),"Y")</f>
        <v>45</v>
      </c>
      <c r="I453" s="21">
        <v>28072</v>
      </c>
      <c r="J453" s="20" t="s">
        <v>20</v>
      </c>
      <c r="K453" s="22">
        <v>527</v>
      </c>
      <c r="L453" s="20" t="s">
        <v>137</v>
      </c>
      <c r="M453" s="20">
        <v>85</v>
      </c>
      <c r="N453" s="20">
        <v>88</v>
      </c>
      <c r="O453" s="20">
        <v>81</v>
      </c>
      <c r="P453" s="20">
        <v>46</v>
      </c>
      <c r="Q453" s="20">
        <v>97</v>
      </c>
    </row>
    <row r="454" spans="5:17" x14ac:dyDescent="0.45">
      <c r="E454" s="20">
        <f t="shared" si="14"/>
        <v>451</v>
      </c>
      <c r="F454" s="20" t="s">
        <v>517</v>
      </c>
      <c r="G454" s="20" t="s">
        <v>23</v>
      </c>
      <c r="H454" s="20">
        <f t="shared" ca="1" si="15"/>
        <v>54</v>
      </c>
      <c r="I454" s="21">
        <v>24864</v>
      </c>
      <c r="J454" s="20" t="s">
        <v>20</v>
      </c>
      <c r="K454" s="22">
        <v>898</v>
      </c>
      <c r="L454" s="20" t="s">
        <v>137</v>
      </c>
      <c r="M454" s="20">
        <v>24</v>
      </c>
      <c r="N454" s="20">
        <v>85</v>
      </c>
      <c r="O454" s="20">
        <v>93</v>
      </c>
      <c r="P454" s="20">
        <v>54</v>
      </c>
      <c r="Q454" s="20">
        <v>67</v>
      </c>
    </row>
    <row r="455" spans="5:17" x14ac:dyDescent="0.45">
      <c r="E455" s="20">
        <f t="shared" si="14"/>
        <v>452</v>
      </c>
      <c r="F455" s="20" t="s">
        <v>518</v>
      </c>
      <c r="G455" s="20" t="s">
        <v>23</v>
      </c>
      <c r="H455" s="20">
        <f t="shared" ca="1" si="15"/>
        <v>55</v>
      </c>
      <c r="I455" s="21">
        <v>24378</v>
      </c>
      <c r="J455" s="20" t="s">
        <v>20</v>
      </c>
      <c r="K455" s="22">
        <v>536</v>
      </c>
      <c r="L455" s="20" t="s">
        <v>36</v>
      </c>
      <c r="M455" s="20">
        <v>32</v>
      </c>
      <c r="N455" s="20">
        <v>44</v>
      </c>
      <c r="O455" s="20">
        <v>68</v>
      </c>
      <c r="P455" s="20">
        <v>93</v>
      </c>
      <c r="Q455" s="20">
        <v>92</v>
      </c>
    </row>
    <row r="456" spans="5:17" x14ac:dyDescent="0.45">
      <c r="E456" s="20">
        <f t="shared" si="14"/>
        <v>453</v>
      </c>
      <c r="F456" s="20" t="s">
        <v>519</v>
      </c>
      <c r="G456" s="20" t="s">
        <v>19</v>
      </c>
      <c r="H456" s="20">
        <f t="shared" ca="1" si="15"/>
        <v>64</v>
      </c>
      <c r="I456" s="21">
        <v>21206</v>
      </c>
      <c r="J456" s="20" t="s">
        <v>20</v>
      </c>
      <c r="K456" s="22">
        <v>751</v>
      </c>
      <c r="L456" s="20" t="s">
        <v>36</v>
      </c>
      <c r="M456" s="20">
        <v>44</v>
      </c>
      <c r="N456" s="20">
        <v>98</v>
      </c>
      <c r="O456" s="20">
        <v>75</v>
      </c>
      <c r="P456" s="20">
        <v>26</v>
      </c>
      <c r="Q456" s="20">
        <v>28</v>
      </c>
    </row>
    <row r="457" spans="5:17" x14ac:dyDescent="0.45">
      <c r="E457" s="20">
        <f t="shared" si="14"/>
        <v>454</v>
      </c>
      <c r="F457" s="20" t="s">
        <v>520</v>
      </c>
      <c r="G457" s="20" t="s">
        <v>19</v>
      </c>
      <c r="H457" s="20">
        <f t="shared" ca="1" si="15"/>
        <v>77</v>
      </c>
      <c r="I457" s="21">
        <v>16293</v>
      </c>
      <c r="J457" s="20" t="s">
        <v>20</v>
      </c>
      <c r="K457" s="22">
        <v>312</v>
      </c>
      <c r="L457" s="20" t="s">
        <v>21</v>
      </c>
      <c r="M457" s="20">
        <v>69</v>
      </c>
      <c r="N457" s="20">
        <v>30</v>
      </c>
      <c r="O457" s="20">
        <v>45</v>
      </c>
      <c r="P457" s="20">
        <v>53</v>
      </c>
      <c r="Q457" s="20">
        <v>51</v>
      </c>
    </row>
    <row r="458" spans="5:17" x14ac:dyDescent="0.45">
      <c r="E458" s="20">
        <f t="shared" si="14"/>
        <v>455</v>
      </c>
      <c r="F458" s="20" t="s">
        <v>521</v>
      </c>
      <c r="G458" s="20" t="s">
        <v>23</v>
      </c>
      <c r="H458" s="20">
        <f t="shared" ca="1" si="15"/>
        <v>45</v>
      </c>
      <c r="I458" s="21">
        <v>28113</v>
      </c>
      <c r="J458" s="20" t="s">
        <v>20</v>
      </c>
      <c r="K458" s="22">
        <v>1083</v>
      </c>
      <c r="L458" s="20" t="s">
        <v>21</v>
      </c>
      <c r="M458" s="20">
        <v>26</v>
      </c>
      <c r="N458" s="20">
        <v>95</v>
      </c>
      <c r="O458" s="20">
        <v>91</v>
      </c>
      <c r="P458" s="20">
        <v>28</v>
      </c>
      <c r="Q458" s="20">
        <v>93</v>
      </c>
    </row>
    <row r="459" spans="5:17" x14ac:dyDescent="0.45">
      <c r="E459" s="20">
        <f t="shared" si="14"/>
        <v>456</v>
      </c>
      <c r="F459" s="20" t="s">
        <v>522</v>
      </c>
      <c r="G459" s="20" t="s">
        <v>23</v>
      </c>
      <c r="H459" s="20">
        <f t="shared" ca="1" si="15"/>
        <v>82</v>
      </c>
      <c r="I459" s="21">
        <v>14384</v>
      </c>
      <c r="J459" s="20" t="s">
        <v>20</v>
      </c>
      <c r="K459" s="22">
        <v>833</v>
      </c>
      <c r="L459" s="20" t="s">
        <v>63</v>
      </c>
      <c r="M459" s="20">
        <v>58</v>
      </c>
      <c r="N459" s="20">
        <v>73</v>
      </c>
      <c r="O459" s="20">
        <v>64</v>
      </c>
      <c r="P459" s="20">
        <v>32</v>
      </c>
      <c r="Q459" s="20">
        <v>81</v>
      </c>
    </row>
    <row r="460" spans="5:17" x14ac:dyDescent="0.45">
      <c r="E460" s="20">
        <f t="shared" si="14"/>
        <v>457</v>
      </c>
      <c r="F460" s="20" t="s">
        <v>523</v>
      </c>
      <c r="G460" s="20" t="s">
        <v>19</v>
      </c>
      <c r="H460" s="20">
        <f t="shared" ca="1" si="15"/>
        <v>35</v>
      </c>
      <c r="I460" s="21">
        <v>31654</v>
      </c>
      <c r="J460" s="20" t="s">
        <v>20</v>
      </c>
      <c r="K460" s="22">
        <v>570</v>
      </c>
      <c r="L460" s="20" t="s">
        <v>137</v>
      </c>
      <c r="M460" s="20">
        <v>91</v>
      </c>
      <c r="N460" s="20">
        <v>78</v>
      </c>
      <c r="O460" s="20">
        <v>18</v>
      </c>
      <c r="P460" s="20">
        <v>76</v>
      </c>
      <c r="Q460" s="20">
        <v>61</v>
      </c>
    </row>
    <row r="461" spans="5:17" x14ac:dyDescent="0.45">
      <c r="E461" s="20">
        <f t="shared" si="14"/>
        <v>458</v>
      </c>
      <c r="F461" s="20" t="s">
        <v>524</v>
      </c>
      <c r="G461" s="20" t="s">
        <v>19</v>
      </c>
      <c r="H461" s="20">
        <f t="shared" ca="1" si="15"/>
        <v>70</v>
      </c>
      <c r="I461" s="21">
        <v>18767</v>
      </c>
      <c r="J461" s="20" t="s">
        <v>20</v>
      </c>
      <c r="K461" s="22">
        <v>812</v>
      </c>
      <c r="L461" s="20" t="s">
        <v>57</v>
      </c>
      <c r="M461" s="20">
        <v>57</v>
      </c>
      <c r="N461" s="20">
        <v>51</v>
      </c>
      <c r="O461" s="20">
        <v>49</v>
      </c>
      <c r="P461" s="20">
        <v>86</v>
      </c>
      <c r="Q461" s="20">
        <v>81</v>
      </c>
    </row>
    <row r="462" spans="5:17" x14ac:dyDescent="0.45">
      <c r="E462" s="20">
        <f t="shared" si="14"/>
        <v>459</v>
      </c>
      <c r="F462" s="20" t="s">
        <v>525</v>
      </c>
      <c r="G462" s="20" t="s">
        <v>23</v>
      </c>
      <c r="H462" s="20">
        <f t="shared" ca="1" si="15"/>
        <v>53</v>
      </c>
      <c r="I462" s="21">
        <v>25040</v>
      </c>
      <c r="J462" s="20" t="s">
        <v>20</v>
      </c>
      <c r="K462" s="22">
        <v>747</v>
      </c>
      <c r="L462" s="20" t="s">
        <v>21</v>
      </c>
      <c r="M462" s="20">
        <v>55</v>
      </c>
      <c r="N462" s="20">
        <v>56</v>
      </c>
      <c r="O462" s="20">
        <v>86</v>
      </c>
      <c r="P462" s="20">
        <v>27</v>
      </c>
      <c r="Q462" s="20">
        <v>22</v>
      </c>
    </row>
    <row r="463" spans="5:17" x14ac:dyDescent="0.45">
      <c r="E463" s="20">
        <f t="shared" si="14"/>
        <v>460</v>
      </c>
      <c r="F463" s="20" t="s">
        <v>526</v>
      </c>
      <c r="G463" s="20" t="s">
        <v>19</v>
      </c>
      <c r="H463" s="20">
        <f t="shared" ca="1" si="15"/>
        <v>56</v>
      </c>
      <c r="I463" s="21">
        <v>24178</v>
      </c>
      <c r="J463" s="20" t="s">
        <v>20</v>
      </c>
      <c r="K463" s="22">
        <v>694</v>
      </c>
      <c r="L463" s="20" t="s">
        <v>21</v>
      </c>
      <c r="M463" s="20">
        <v>99</v>
      </c>
      <c r="N463" s="20">
        <v>56</v>
      </c>
      <c r="O463" s="20">
        <v>86</v>
      </c>
      <c r="P463" s="20">
        <v>91</v>
      </c>
      <c r="Q463" s="20">
        <v>27</v>
      </c>
    </row>
    <row r="464" spans="5:17" x14ac:dyDescent="0.45">
      <c r="E464" s="20">
        <f t="shared" si="14"/>
        <v>461</v>
      </c>
      <c r="F464" s="20" t="s">
        <v>527</v>
      </c>
      <c r="G464" s="20" t="s">
        <v>19</v>
      </c>
      <c r="H464" s="20">
        <f t="shared" ca="1" si="15"/>
        <v>86</v>
      </c>
      <c r="I464" s="21">
        <v>13110</v>
      </c>
      <c r="J464" s="20" t="s">
        <v>20</v>
      </c>
      <c r="K464" s="22">
        <v>1035</v>
      </c>
      <c r="L464" s="20" t="s">
        <v>21</v>
      </c>
      <c r="M464" s="20">
        <v>31</v>
      </c>
      <c r="N464" s="20">
        <v>67</v>
      </c>
      <c r="O464" s="20">
        <v>62</v>
      </c>
      <c r="P464" s="20">
        <v>30</v>
      </c>
      <c r="Q464" s="20">
        <v>45</v>
      </c>
    </row>
    <row r="465" spans="5:17" x14ac:dyDescent="0.45">
      <c r="E465" s="20">
        <f t="shared" si="14"/>
        <v>462</v>
      </c>
      <c r="F465" s="20" t="s">
        <v>528</v>
      </c>
      <c r="G465" s="20" t="s">
        <v>19</v>
      </c>
      <c r="H465" s="20">
        <f t="shared" ca="1" si="15"/>
        <v>32</v>
      </c>
      <c r="I465" s="21">
        <v>32791</v>
      </c>
      <c r="J465" s="20" t="s">
        <v>20</v>
      </c>
      <c r="K465" s="22">
        <v>984</v>
      </c>
      <c r="L465" s="20" t="s">
        <v>57</v>
      </c>
      <c r="M465" s="20">
        <v>95</v>
      </c>
      <c r="N465" s="20">
        <v>71</v>
      </c>
      <c r="O465" s="20">
        <v>41</v>
      </c>
      <c r="P465" s="20">
        <v>72</v>
      </c>
      <c r="Q465" s="20">
        <v>81</v>
      </c>
    </row>
    <row r="466" spans="5:17" x14ac:dyDescent="0.45">
      <c r="E466" s="20">
        <f t="shared" si="14"/>
        <v>463</v>
      </c>
      <c r="F466" s="20" t="s">
        <v>529</v>
      </c>
      <c r="G466" s="20" t="s">
        <v>23</v>
      </c>
      <c r="H466" s="20">
        <f t="shared" ca="1" si="15"/>
        <v>56</v>
      </c>
      <c r="I466" s="21">
        <v>24131</v>
      </c>
      <c r="J466" s="20" t="s">
        <v>20</v>
      </c>
      <c r="K466" s="22">
        <v>792</v>
      </c>
      <c r="L466" s="20" t="s">
        <v>63</v>
      </c>
      <c r="M466" s="20">
        <v>36</v>
      </c>
      <c r="N466" s="20">
        <v>85</v>
      </c>
      <c r="O466" s="20">
        <v>33</v>
      </c>
      <c r="P466" s="20">
        <v>58</v>
      </c>
      <c r="Q466" s="20">
        <v>27</v>
      </c>
    </row>
    <row r="467" spans="5:17" x14ac:dyDescent="0.45">
      <c r="E467" s="20">
        <f t="shared" si="14"/>
        <v>464</v>
      </c>
      <c r="F467" s="20" t="s">
        <v>530</v>
      </c>
      <c r="G467" s="20" t="s">
        <v>19</v>
      </c>
      <c r="H467" s="20">
        <f t="shared" ca="1" si="15"/>
        <v>49</v>
      </c>
      <c r="I467" s="21">
        <v>26456</v>
      </c>
      <c r="J467" s="20" t="s">
        <v>20</v>
      </c>
      <c r="K467" s="22">
        <v>311</v>
      </c>
      <c r="L467" s="20" t="s">
        <v>63</v>
      </c>
      <c r="M467" s="20">
        <v>97</v>
      </c>
      <c r="N467" s="20">
        <v>40</v>
      </c>
      <c r="O467" s="20">
        <v>90</v>
      </c>
      <c r="P467" s="20">
        <v>21</v>
      </c>
      <c r="Q467" s="20">
        <v>47</v>
      </c>
    </row>
    <row r="468" spans="5:17" x14ac:dyDescent="0.45">
      <c r="E468" s="20">
        <f t="shared" si="14"/>
        <v>465</v>
      </c>
      <c r="F468" s="20" t="s">
        <v>531</v>
      </c>
      <c r="G468" s="20" t="s">
        <v>19</v>
      </c>
      <c r="H468" s="20">
        <f t="shared" ca="1" si="15"/>
        <v>26</v>
      </c>
      <c r="I468" s="21">
        <v>35117</v>
      </c>
      <c r="J468" s="20" t="s">
        <v>26</v>
      </c>
      <c r="K468" s="22">
        <v>628</v>
      </c>
      <c r="L468" s="20" t="s">
        <v>129</v>
      </c>
      <c r="M468" s="20">
        <v>18</v>
      </c>
      <c r="N468" s="20">
        <v>53</v>
      </c>
      <c r="O468" s="20">
        <v>80</v>
      </c>
      <c r="P468" s="20">
        <v>70</v>
      </c>
      <c r="Q468" s="20">
        <v>30</v>
      </c>
    </row>
    <row r="469" spans="5:17" x14ac:dyDescent="0.45">
      <c r="E469" s="20">
        <f t="shared" si="14"/>
        <v>466</v>
      </c>
      <c r="F469" s="20" t="s">
        <v>532</v>
      </c>
      <c r="G469" s="20" t="s">
        <v>19</v>
      </c>
      <c r="H469" s="20">
        <f t="shared" ca="1" si="15"/>
        <v>26</v>
      </c>
      <c r="I469" s="21">
        <v>35065</v>
      </c>
      <c r="J469" s="20" t="s">
        <v>26</v>
      </c>
      <c r="K469" s="22">
        <v>844</v>
      </c>
      <c r="L469" s="20" t="s">
        <v>109</v>
      </c>
      <c r="M469" s="20">
        <v>75</v>
      </c>
      <c r="N469" s="20">
        <v>27</v>
      </c>
      <c r="O469" s="20">
        <v>36</v>
      </c>
      <c r="P469" s="20">
        <v>29</v>
      </c>
      <c r="Q469" s="20">
        <v>25</v>
      </c>
    </row>
    <row r="470" spans="5:17" x14ac:dyDescent="0.45">
      <c r="E470" s="20">
        <f t="shared" si="14"/>
        <v>467</v>
      </c>
      <c r="F470" s="20" t="s">
        <v>533</v>
      </c>
      <c r="G470" s="20" t="s">
        <v>19</v>
      </c>
      <c r="H470" s="20">
        <f t="shared" ca="1" si="15"/>
        <v>75</v>
      </c>
      <c r="I470" s="21">
        <v>17094</v>
      </c>
      <c r="J470" s="20" t="s">
        <v>20</v>
      </c>
      <c r="K470" s="22">
        <v>1097</v>
      </c>
      <c r="L470" s="20" t="s">
        <v>137</v>
      </c>
      <c r="M470" s="20">
        <v>97</v>
      </c>
      <c r="N470" s="20">
        <v>41</v>
      </c>
      <c r="O470" s="20">
        <v>50</v>
      </c>
      <c r="P470" s="20">
        <v>62</v>
      </c>
      <c r="Q470" s="20">
        <v>45</v>
      </c>
    </row>
    <row r="471" spans="5:17" x14ac:dyDescent="0.45">
      <c r="E471" s="20">
        <f t="shared" si="14"/>
        <v>468</v>
      </c>
      <c r="F471" s="20" t="s">
        <v>534</v>
      </c>
      <c r="G471" s="20" t="s">
        <v>23</v>
      </c>
      <c r="H471" s="20">
        <f t="shared" ca="1" si="15"/>
        <v>37</v>
      </c>
      <c r="I471" s="21">
        <v>31133</v>
      </c>
      <c r="J471" s="20" t="s">
        <v>20</v>
      </c>
      <c r="K471" s="22">
        <v>448</v>
      </c>
      <c r="L471" s="20" t="s">
        <v>78</v>
      </c>
      <c r="M471" s="20">
        <v>90</v>
      </c>
      <c r="N471" s="20">
        <v>86</v>
      </c>
      <c r="O471" s="20">
        <v>86</v>
      </c>
      <c r="P471" s="20">
        <v>32</v>
      </c>
      <c r="Q471" s="20">
        <v>93</v>
      </c>
    </row>
    <row r="472" spans="5:17" x14ac:dyDescent="0.45">
      <c r="E472" s="20">
        <f t="shared" si="14"/>
        <v>469</v>
      </c>
      <c r="F472" s="20" t="s">
        <v>535</v>
      </c>
      <c r="G472" s="20" t="s">
        <v>23</v>
      </c>
      <c r="H472" s="20">
        <f t="shared" ca="1" si="15"/>
        <v>82</v>
      </c>
      <c r="I472" s="21">
        <v>14548</v>
      </c>
      <c r="J472" s="20" t="s">
        <v>20</v>
      </c>
      <c r="K472" s="22">
        <v>937</v>
      </c>
      <c r="L472" s="20" t="s">
        <v>38</v>
      </c>
      <c r="M472" s="20">
        <v>97</v>
      </c>
      <c r="N472" s="20">
        <v>52</v>
      </c>
      <c r="O472" s="20">
        <v>89</v>
      </c>
      <c r="P472" s="20">
        <v>45</v>
      </c>
      <c r="Q472" s="20">
        <v>39</v>
      </c>
    </row>
    <row r="473" spans="5:17" x14ac:dyDescent="0.45">
      <c r="E473" s="20">
        <f t="shared" si="14"/>
        <v>470</v>
      </c>
      <c r="F473" s="20" t="s">
        <v>536</v>
      </c>
      <c r="G473" s="20" t="s">
        <v>19</v>
      </c>
      <c r="H473" s="20">
        <f t="shared" ca="1" si="15"/>
        <v>54</v>
      </c>
      <c r="I473" s="21">
        <v>24932</v>
      </c>
      <c r="J473" s="20" t="s">
        <v>20</v>
      </c>
      <c r="K473" s="22">
        <v>1001</v>
      </c>
      <c r="L473" s="20" t="s">
        <v>63</v>
      </c>
      <c r="M473" s="20">
        <v>48</v>
      </c>
      <c r="N473" s="20">
        <v>67</v>
      </c>
      <c r="O473" s="20">
        <v>66</v>
      </c>
      <c r="P473" s="20">
        <v>58</v>
      </c>
      <c r="Q473" s="20">
        <v>61</v>
      </c>
    </row>
    <row r="474" spans="5:17" x14ac:dyDescent="0.45">
      <c r="E474" s="20">
        <f t="shared" si="14"/>
        <v>471</v>
      </c>
      <c r="F474" s="20" t="s">
        <v>537</v>
      </c>
      <c r="G474" s="20" t="s">
        <v>19</v>
      </c>
      <c r="H474" s="20">
        <f t="shared" ca="1" si="15"/>
        <v>40</v>
      </c>
      <c r="I474" s="21">
        <v>29813</v>
      </c>
      <c r="J474" s="20" t="s">
        <v>20</v>
      </c>
      <c r="K474" s="22">
        <v>493</v>
      </c>
      <c r="L474" s="20" t="s">
        <v>88</v>
      </c>
      <c r="M474" s="20">
        <v>86</v>
      </c>
      <c r="N474" s="20">
        <v>33</v>
      </c>
      <c r="O474" s="20">
        <v>20</v>
      </c>
      <c r="P474" s="20">
        <v>51</v>
      </c>
      <c r="Q474" s="20">
        <v>80</v>
      </c>
    </row>
    <row r="475" spans="5:17" x14ac:dyDescent="0.45">
      <c r="E475" s="20">
        <f t="shared" si="14"/>
        <v>472</v>
      </c>
      <c r="F475" s="20" t="s">
        <v>538</v>
      </c>
      <c r="G475" s="20" t="s">
        <v>23</v>
      </c>
      <c r="H475" s="20">
        <f t="shared" ca="1" si="15"/>
        <v>76</v>
      </c>
      <c r="I475" s="21">
        <v>16781</v>
      </c>
      <c r="J475" s="20" t="s">
        <v>20</v>
      </c>
      <c r="K475" s="22">
        <v>960</v>
      </c>
      <c r="L475" s="20" t="s">
        <v>40</v>
      </c>
      <c r="M475" s="20">
        <v>96</v>
      </c>
      <c r="N475" s="20">
        <v>75</v>
      </c>
      <c r="O475" s="20">
        <v>97</v>
      </c>
      <c r="P475" s="20">
        <v>50</v>
      </c>
      <c r="Q475" s="20">
        <v>61</v>
      </c>
    </row>
    <row r="476" spans="5:17" x14ac:dyDescent="0.45">
      <c r="E476" s="20">
        <f t="shared" si="14"/>
        <v>473</v>
      </c>
      <c r="F476" s="20" t="s">
        <v>539</v>
      </c>
      <c r="G476" s="20" t="s">
        <v>19</v>
      </c>
      <c r="H476" s="20">
        <f t="shared" ca="1" si="15"/>
        <v>32</v>
      </c>
      <c r="I476" s="21">
        <v>32820</v>
      </c>
      <c r="J476" s="20" t="s">
        <v>20</v>
      </c>
      <c r="K476" s="22">
        <v>487</v>
      </c>
      <c r="L476" s="20" t="s">
        <v>59</v>
      </c>
      <c r="M476" s="20">
        <v>93</v>
      </c>
      <c r="N476" s="20">
        <v>97</v>
      </c>
      <c r="O476" s="20">
        <v>81</v>
      </c>
      <c r="P476" s="20">
        <v>21</v>
      </c>
      <c r="Q476" s="20">
        <v>93</v>
      </c>
    </row>
    <row r="477" spans="5:17" x14ac:dyDescent="0.45">
      <c r="E477" s="20">
        <f t="shared" si="14"/>
        <v>474</v>
      </c>
      <c r="F477" s="20" t="s">
        <v>540</v>
      </c>
      <c r="G477" s="20" t="s">
        <v>19</v>
      </c>
      <c r="H477" s="20">
        <f t="shared" ca="1" si="15"/>
        <v>38</v>
      </c>
      <c r="I477" s="21">
        <v>30572</v>
      </c>
      <c r="J477" s="20" t="s">
        <v>26</v>
      </c>
      <c r="K477" s="22">
        <v>313</v>
      </c>
      <c r="L477" s="20" t="s">
        <v>24</v>
      </c>
      <c r="M477" s="20">
        <v>72</v>
      </c>
      <c r="N477" s="20">
        <v>45</v>
      </c>
      <c r="O477" s="20">
        <v>70</v>
      </c>
      <c r="P477" s="20">
        <v>70</v>
      </c>
      <c r="Q477" s="20">
        <v>66</v>
      </c>
    </row>
    <row r="478" spans="5:17" x14ac:dyDescent="0.45">
      <c r="E478" s="20">
        <f t="shared" si="14"/>
        <v>475</v>
      </c>
      <c r="F478" s="20" t="s">
        <v>541</v>
      </c>
      <c r="G478" s="20" t="s">
        <v>19</v>
      </c>
      <c r="H478" s="20">
        <f t="shared" ca="1" si="15"/>
        <v>84</v>
      </c>
      <c r="I478" s="21">
        <v>13631</v>
      </c>
      <c r="J478" s="20" t="s">
        <v>20</v>
      </c>
      <c r="K478" s="22">
        <v>591</v>
      </c>
      <c r="L478" s="20" t="s">
        <v>38</v>
      </c>
      <c r="M478" s="20">
        <v>59</v>
      </c>
      <c r="N478" s="20">
        <v>54</v>
      </c>
      <c r="O478" s="20">
        <v>21</v>
      </c>
      <c r="P478" s="20">
        <v>83</v>
      </c>
      <c r="Q478" s="20">
        <v>20</v>
      </c>
    </row>
    <row r="479" spans="5:17" x14ac:dyDescent="0.45">
      <c r="E479" s="20">
        <f t="shared" si="14"/>
        <v>476</v>
      </c>
      <c r="F479" s="20" t="s">
        <v>542</v>
      </c>
      <c r="G479" s="20" t="s">
        <v>19</v>
      </c>
      <c r="H479" s="20">
        <f t="shared" ca="1" si="15"/>
        <v>80</v>
      </c>
      <c r="I479" s="21">
        <v>15127</v>
      </c>
      <c r="J479" s="20" t="s">
        <v>20</v>
      </c>
      <c r="K479" s="22">
        <v>922</v>
      </c>
      <c r="L479" s="20" t="s">
        <v>78</v>
      </c>
      <c r="M479" s="20">
        <v>31</v>
      </c>
      <c r="N479" s="20">
        <v>35</v>
      </c>
      <c r="O479" s="20">
        <v>84</v>
      </c>
      <c r="P479" s="20">
        <v>36</v>
      </c>
      <c r="Q479" s="20">
        <v>45</v>
      </c>
    </row>
    <row r="480" spans="5:17" x14ac:dyDescent="0.45">
      <c r="E480" s="20">
        <f t="shared" si="14"/>
        <v>477</v>
      </c>
      <c r="F480" s="20" t="s">
        <v>543</v>
      </c>
      <c r="G480" s="20" t="s">
        <v>23</v>
      </c>
      <c r="H480" s="20">
        <v>44</v>
      </c>
      <c r="I480" s="21">
        <v>28077</v>
      </c>
      <c r="J480" s="20" t="s">
        <v>20</v>
      </c>
      <c r="K480" s="22">
        <v>789</v>
      </c>
      <c r="L480" s="20" t="s">
        <v>61</v>
      </c>
      <c r="M480" s="20">
        <v>38</v>
      </c>
      <c r="N480" s="20">
        <v>26</v>
      </c>
      <c r="O480" s="20">
        <v>29</v>
      </c>
      <c r="P480" s="20">
        <v>23</v>
      </c>
      <c r="Q480" s="20">
        <v>49</v>
      </c>
    </row>
    <row r="481" spans="5:17" x14ac:dyDescent="0.45">
      <c r="E481" s="20">
        <f t="shared" si="14"/>
        <v>478</v>
      </c>
      <c r="F481" s="20" t="s">
        <v>544</v>
      </c>
      <c r="G481" s="20" t="s">
        <v>19</v>
      </c>
      <c r="H481" s="20">
        <f t="shared" ca="1" si="15"/>
        <v>32</v>
      </c>
      <c r="I481" s="21">
        <v>32762</v>
      </c>
      <c r="J481" s="20" t="s">
        <v>20</v>
      </c>
      <c r="K481" s="22">
        <v>928</v>
      </c>
      <c r="L481" s="20" t="s">
        <v>49</v>
      </c>
      <c r="M481" s="20">
        <v>83</v>
      </c>
      <c r="N481" s="20">
        <v>77</v>
      </c>
      <c r="O481" s="20">
        <v>64</v>
      </c>
      <c r="P481" s="20">
        <v>27</v>
      </c>
      <c r="Q481" s="20">
        <v>28</v>
      </c>
    </row>
    <row r="482" spans="5:17" x14ac:dyDescent="0.45">
      <c r="E482" s="20">
        <f t="shared" si="14"/>
        <v>479</v>
      </c>
      <c r="F482" s="20" t="s">
        <v>545</v>
      </c>
      <c r="G482" s="20" t="s">
        <v>23</v>
      </c>
      <c r="H482" s="20">
        <f t="shared" ca="1" si="15"/>
        <v>69</v>
      </c>
      <c r="I482" s="21">
        <v>19450</v>
      </c>
      <c r="J482" s="20" t="s">
        <v>20</v>
      </c>
      <c r="K482" s="22">
        <v>537</v>
      </c>
      <c r="L482" s="20" t="s">
        <v>42</v>
      </c>
      <c r="M482" s="20">
        <v>18</v>
      </c>
      <c r="N482" s="20">
        <v>78</v>
      </c>
      <c r="O482" s="20">
        <v>46</v>
      </c>
      <c r="P482" s="20">
        <v>69</v>
      </c>
      <c r="Q482" s="20">
        <v>47</v>
      </c>
    </row>
    <row r="483" spans="5:17" x14ac:dyDescent="0.45">
      <c r="E483" s="20">
        <f t="shared" si="14"/>
        <v>480</v>
      </c>
      <c r="F483" s="20" t="s">
        <v>546</v>
      </c>
      <c r="G483" s="20" t="s">
        <v>23</v>
      </c>
      <c r="H483" s="20">
        <f t="shared" ca="1" si="15"/>
        <v>70</v>
      </c>
      <c r="I483" s="21">
        <v>18878</v>
      </c>
      <c r="J483" s="20" t="s">
        <v>20</v>
      </c>
      <c r="K483" s="22">
        <v>463</v>
      </c>
      <c r="L483" s="20" t="s">
        <v>129</v>
      </c>
      <c r="M483" s="20">
        <v>34</v>
      </c>
      <c r="N483" s="20">
        <v>90</v>
      </c>
      <c r="O483" s="20">
        <v>80</v>
      </c>
      <c r="P483" s="20">
        <v>19</v>
      </c>
      <c r="Q483" s="20">
        <v>59</v>
      </c>
    </row>
    <row r="484" spans="5:17" x14ac:dyDescent="0.45">
      <c r="E484" s="20">
        <f t="shared" si="14"/>
        <v>481</v>
      </c>
      <c r="F484" s="20" t="s">
        <v>547</v>
      </c>
      <c r="G484" s="20" t="s">
        <v>23</v>
      </c>
      <c r="H484" s="20">
        <f t="shared" ca="1" si="15"/>
        <v>46</v>
      </c>
      <c r="I484" s="21">
        <v>27603</v>
      </c>
      <c r="J484" s="20" t="s">
        <v>20</v>
      </c>
      <c r="K484" s="22">
        <v>611</v>
      </c>
      <c r="L484" s="20" t="s">
        <v>49</v>
      </c>
      <c r="M484" s="20">
        <v>92</v>
      </c>
      <c r="N484" s="20">
        <v>20</v>
      </c>
      <c r="O484" s="20">
        <v>99</v>
      </c>
      <c r="P484" s="20">
        <v>60</v>
      </c>
      <c r="Q484" s="20">
        <v>38</v>
      </c>
    </row>
    <row r="485" spans="5:17" x14ac:dyDescent="0.45">
      <c r="E485" s="20">
        <f t="shared" si="14"/>
        <v>482</v>
      </c>
      <c r="F485" s="20" t="s">
        <v>548</v>
      </c>
      <c r="G485" s="20" t="s">
        <v>23</v>
      </c>
      <c r="H485" s="20">
        <f t="shared" ca="1" si="15"/>
        <v>37</v>
      </c>
      <c r="I485" s="21">
        <v>31075</v>
      </c>
      <c r="J485" s="20" t="s">
        <v>20</v>
      </c>
      <c r="K485" s="22">
        <v>944</v>
      </c>
      <c r="L485" s="20" t="s">
        <v>34</v>
      </c>
      <c r="M485" s="20">
        <v>88</v>
      </c>
      <c r="N485" s="20">
        <v>67</v>
      </c>
      <c r="O485" s="20">
        <v>64</v>
      </c>
      <c r="P485" s="20">
        <v>51</v>
      </c>
      <c r="Q485" s="20">
        <v>22</v>
      </c>
    </row>
    <row r="486" spans="5:17" x14ac:dyDescent="0.45">
      <c r="E486" s="20">
        <f t="shared" si="14"/>
        <v>483</v>
      </c>
      <c r="F486" s="20" t="s">
        <v>549</v>
      </c>
      <c r="G486" s="20" t="s">
        <v>19</v>
      </c>
      <c r="H486" s="20">
        <f t="shared" ca="1" si="15"/>
        <v>67</v>
      </c>
      <c r="I486" s="21">
        <v>20101</v>
      </c>
      <c r="J486" s="20" t="s">
        <v>20</v>
      </c>
      <c r="K486" s="22">
        <v>529</v>
      </c>
      <c r="L486" s="20" t="s">
        <v>59</v>
      </c>
      <c r="M486" s="20">
        <v>23</v>
      </c>
      <c r="N486" s="20">
        <v>96</v>
      </c>
      <c r="O486" s="20">
        <v>50</v>
      </c>
      <c r="P486" s="20">
        <v>71</v>
      </c>
      <c r="Q486" s="20">
        <v>76</v>
      </c>
    </row>
    <row r="487" spans="5:17" x14ac:dyDescent="0.45">
      <c r="E487" s="20">
        <f t="shared" si="14"/>
        <v>484</v>
      </c>
      <c r="F487" s="20" t="s">
        <v>550</v>
      </c>
      <c r="G487" s="20" t="s">
        <v>19</v>
      </c>
      <c r="H487" s="20">
        <f t="shared" ca="1" si="15"/>
        <v>26</v>
      </c>
      <c r="I487" s="21">
        <v>35004</v>
      </c>
      <c r="J487" s="20" t="s">
        <v>20</v>
      </c>
      <c r="K487" s="22">
        <v>580</v>
      </c>
      <c r="L487" s="20" t="s">
        <v>59</v>
      </c>
      <c r="M487" s="20">
        <v>94</v>
      </c>
      <c r="N487" s="20">
        <v>41</v>
      </c>
      <c r="O487" s="20">
        <v>22</v>
      </c>
      <c r="P487" s="20">
        <v>68</v>
      </c>
      <c r="Q487" s="20">
        <v>49</v>
      </c>
    </row>
    <row r="488" spans="5:17" x14ac:dyDescent="0.45">
      <c r="E488" s="20">
        <f t="shared" si="14"/>
        <v>485</v>
      </c>
      <c r="F488" s="20" t="s">
        <v>551</v>
      </c>
      <c r="G488" s="20" t="s">
        <v>19</v>
      </c>
      <c r="H488" s="20">
        <f t="shared" ca="1" si="15"/>
        <v>72</v>
      </c>
      <c r="I488" s="21">
        <v>18101</v>
      </c>
      <c r="J488" s="20" t="s">
        <v>20</v>
      </c>
      <c r="K488" s="22">
        <v>973</v>
      </c>
      <c r="L488" s="20" t="s">
        <v>28</v>
      </c>
      <c r="M488" s="20">
        <v>51</v>
      </c>
      <c r="N488" s="20">
        <v>86</v>
      </c>
      <c r="O488" s="20">
        <v>55</v>
      </c>
      <c r="P488" s="20">
        <v>63</v>
      </c>
      <c r="Q488" s="20">
        <v>80</v>
      </c>
    </row>
    <row r="489" spans="5:17" x14ac:dyDescent="0.45">
      <c r="E489" s="20">
        <f t="shared" si="14"/>
        <v>486</v>
      </c>
      <c r="F489" s="20" t="s">
        <v>552</v>
      </c>
      <c r="G489" s="20" t="s">
        <v>23</v>
      </c>
      <c r="H489" s="20">
        <f t="shared" ca="1" si="15"/>
        <v>38</v>
      </c>
      <c r="I489" s="21">
        <v>30680</v>
      </c>
      <c r="J489" s="20" t="s">
        <v>20</v>
      </c>
      <c r="K489" s="22">
        <v>529</v>
      </c>
      <c r="L489" s="20" t="s">
        <v>140</v>
      </c>
      <c r="M489" s="20">
        <v>64</v>
      </c>
      <c r="N489" s="20">
        <v>82</v>
      </c>
      <c r="O489" s="20">
        <v>25</v>
      </c>
      <c r="P489" s="20">
        <v>23</v>
      </c>
      <c r="Q489" s="20">
        <v>61</v>
      </c>
    </row>
    <row r="490" spans="5:17" x14ac:dyDescent="0.45">
      <c r="E490" s="20">
        <f t="shared" si="14"/>
        <v>487</v>
      </c>
      <c r="F490" s="20" t="s">
        <v>553</v>
      </c>
      <c r="G490" s="20" t="s">
        <v>23</v>
      </c>
      <c r="H490" s="20">
        <f t="shared" ca="1" si="15"/>
        <v>47</v>
      </c>
      <c r="I490" s="21">
        <v>27139</v>
      </c>
      <c r="J490" s="20" t="s">
        <v>20</v>
      </c>
      <c r="K490" s="22">
        <v>453</v>
      </c>
      <c r="L490" s="20" t="s">
        <v>135</v>
      </c>
      <c r="M490" s="20">
        <v>51</v>
      </c>
      <c r="N490" s="20">
        <v>55</v>
      </c>
      <c r="O490" s="20">
        <v>35</v>
      </c>
      <c r="P490" s="20">
        <v>46</v>
      </c>
      <c r="Q490" s="20">
        <v>30</v>
      </c>
    </row>
    <row r="491" spans="5:17" x14ac:dyDescent="0.45">
      <c r="E491" s="20">
        <f t="shared" si="14"/>
        <v>488</v>
      </c>
      <c r="F491" s="20" t="s">
        <v>554</v>
      </c>
      <c r="G491" s="20" t="s">
        <v>19</v>
      </c>
      <c r="H491" s="20">
        <f t="shared" ca="1" si="15"/>
        <v>34</v>
      </c>
      <c r="I491" s="21">
        <v>32182</v>
      </c>
      <c r="J491" s="20" t="s">
        <v>26</v>
      </c>
      <c r="K491" s="22">
        <v>1004</v>
      </c>
      <c r="L491" s="20" t="s">
        <v>49</v>
      </c>
      <c r="M491" s="20">
        <v>20</v>
      </c>
      <c r="N491" s="20">
        <v>49</v>
      </c>
      <c r="O491" s="20">
        <v>62</v>
      </c>
      <c r="P491" s="20">
        <v>90</v>
      </c>
      <c r="Q491" s="20">
        <v>91</v>
      </c>
    </row>
    <row r="492" spans="5:17" x14ac:dyDescent="0.45">
      <c r="E492" s="20">
        <f t="shared" si="14"/>
        <v>489</v>
      </c>
      <c r="F492" s="20" t="s">
        <v>555</v>
      </c>
      <c r="G492" s="20" t="s">
        <v>19</v>
      </c>
      <c r="H492" s="20">
        <f t="shared" ca="1" si="15"/>
        <v>54</v>
      </c>
      <c r="I492" s="21">
        <v>24697</v>
      </c>
      <c r="J492" s="20" t="s">
        <v>20</v>
      </c>
      <c r="K492" s="22">
        <v>767</v>
      </c>
      <c r="L492" s="20" t="s">
        <v>49</v>
      </c>
      <c r="M492" s="20">
        <v>41</v>
      </c>
      <c r="N492" s="20">
        <v>78</v>
      </c>
      <c r="O492" s="20">
        <v>24</v>
      </c>
      <c r="P492" s="20">
        <v>99</v>
      </c>
      <c r="Q492" s="20">
        <v>72</v>
      </c>
    </row>
    <row r="493" spans="5:17" x14ac:dyDescent="0.45">
      <c r="E493" s="20">
        <f t="shared" si="14"/>
        <v>490</v>
      </c>
      <c r="F493" s="20" t="s">
        <v>556</v>
      </c>
      <c r="G493" s="20" t="s">
        <v>19</v>
      </c>
      <c r="H493" s="20">
        <f t="shared" ca="1" si="15"/>
        <v>37</v>
      </c>
      <c r="I493" s="21">
        <v>31076</v>
      </c>
      <c r="J493" s="20" t="s">
        <v>20</v>
      </c>
      <c r="K493" s="22">
        <v>986</v>
      </c>
      <c r="L493" s="20" t="s">
        <v>257</v>
      </c>
      <c r="M493" s="20">
        <v>78</v>
      </c>
      <c r="N493" s="20">
        <v>50</v>
      </c>
      <c r="O493" s="20">
        <v>99</v>
      </c>
      <c r="P493" s="20">
        <v>100</v>
      </c>
      <c r="Q493" s="20">
        <v>36</v>
      </c>
    </row>
    <row r="494" spans="5:17" x14ac:dyDescent="0.45">
      <c r="E494" s="20">
        <f t="shared" si="14"/>
        <v>491</v>
      </c>
      <c r="F494" s="20" t="s">
        <v>557</v>
      </c>
      <c r="G494" s="20" t="s">
        <v>19</v>
      </c>
      <c r="H494" s="20">
        <f t="shared" ca="1" si="15"/>
        <v>40</v>
      </c>
      <c r="I494" s="21">
        <v>29745</v>
      </c>
      <c r="J494" s="20" t="s">
        <v>20</v>
      </c>
      <c r="K494" s="22">
        <v>349</v>
      </c>
      <c r="L494" s="20" t="s">
        <v>132</v>
      </c>
      <c r="M494" s="20">
        <v>26</v>
      </c>
      <c r="N494" s="20">
        <v>80</v>
      </c>
      <c r="O494" s="20">
        <v>75</v>
      </c>
      <c r="P494" s="20">
        <v>63</v>
      </c>
      <c r="Q494" s="20">
        <v>78</v>
      </c>
    </row>
    <row r="495" spans="5:17" x14ac:dyDescent="0.45">
      <c r="E495" s="20">
        <f t="shared" si="14"/>
        <v>492</v>
      </c>
      <c r="F495" s="20" t="s">
        <v>558</v>
      </c>
      <c r="G495" s="20" t="s">
        <v>19</v>
      </c>
      <c r="H495" s="20">
        <f t="shared" ca="1" si="15"/>
        <v>77</v>
      </c>
      <c r="I495" s="21">
        <v>16479</v>
      </c>
      <c r="J495" s="20" t="s">
        <v>20</v>
      </c>
      <c r="K495" s="22">
        <v>770</v>
      </c>
      <c r="L495" s="20" t="s">
        <v>21</v>
      </c>
      <c r="M495" s="20">
        <v>97</v>
      </c>
      <c r="N495" s="20">
        <v>49</v>
      </c>
      <c r="O495" s="20">
        <v>95</v>
      </c>
      <c r="P495" s="20">
        <v>25</v>
      </c>
      <c r="Q495" s="20">
        <v>63</v>
      </c>
    </row>
    <row r="496" spans="5:17" x14ac:dyDescent="0.45">
      <c r="E496" s="20">
        <f t="shared" si="14"/>
        <v>493</v>
      </c>
      <c r="F496" s="20" t="s">
        <v>559</v>
      </c>
      <c r="G496" s="20" t="s">
        <v>19</v>
      </c>
      <c r="H496" s="20">
        <f t="shared" ca="1" si="15"/>
        <v>79</v>
      </c>
      <c r="I496" s="21">
        <v>15788</v>
      </c>
      <c r="J496" s="20" t="s">
        <v>20</v>
      </c>
      <c r="K496" s="22">
        <v>615</v>
      </c>
      <c r="L496" s="20" t="s">
        <v>21</v>
      </c>
      <c r="M496" s="20">
        <v>57</v>
      </c>
      <c r="N496" s="20">
        <v>30</v>
      </c>
      <c r="O496" s="20">
        <v>55</v>
      </c>
      <c r="P496" s="20">
        <v>41</v>
      </c>
      <c r="Q496" s="20">
        <v>37</v>
      </c>
    </row>
    <row r="497" spans="5:17" x14ac:dyDescent="0.45">
      <c r="E497" s="20">
        <f t="shared" si="14"/>
        <v>494</v>
      </c>
      <c r="F497" s="20" t="s">
        <v>560</v>
      </c>
      <c r="G497" s="20" t="s">
        <v>23</v>
      </c>
      <c r="H497" s="20">
        <f t="shared" ca="1" si="15"/>
        <v>48</v>
      </c>
      <c r="I497" s="21">
        <v>26980</v>
      </c>
      <c r="J497" s="20" t="s">
        <v>26</v>
      </c>
      <c r="K497" s="22">
        <v>303</v>
      </c>
      <c r="L497" s="20" t="s">
        <v>49</v>
      </c>
      <c r="M497" s="20">
        <v>21</v>
      </c>
      <c r="N497" s="20">
        <v>93</v>
      </c>
      <c r="O497" s="20">
        <v>49</v>
      </c>
      <c r="P497" s="20">
        <v>97</v>
      </c>
      <c r="Q497" s="20">
        <v>58</v>
      </c>
    </row>
    <row r="498" spans="5:17" x14ac:dyDescent="0.45">
      <c r="E498" s="20">
        <f t="shared" si="14"/>
        <v>495</v>
      </c>
      <c r="F498" s="20" t="s">
        <v>561</v>
      </c>
      <c r="G498" s="20" t="s">
        <v>19</v>
      </c>
      <c r="H498" s="20">
        <f t="shared" ca="1" si="15"/>
        <v>34</v>
      </c>
      <c r="I498" s="21">
        <v>32202</v>
      </c>
      <c r="J498" s="20" t="s">
        <v>20</v>
      </c>
      <c r="K498" s="22">
        <v>543</v>
      </c>
      <c r="L498" s="20" t="s">
        <v>24</v>
      </c>
      <c r="M498" s="20">
        <v>40</v>
      </c>
      <c r="N498" s="20">
        <v>35</v>
      </c>
      <c r="O498" s="20">
        <v>31</v>
      </c>
      <c r="P498" s="20">
        <v>33</v>
      </c>
      <c r="Q498" s="20">
        <v>79</v>
      </c>
    </row>
    <row r="499" spans="5:17" x14ac:dyDescent="0.45">
      <c r="E499" s="20">
        <f t="shared" si="14"/>
        <v>496</v>
      </c>
      <c r="F499" s="20" t="s">
        <v>562</v>
      </c>
      <c r="G499" s="20" t="s">
        <v>23</v>
      </c>
      <c r="H499" s="20">
        <f t="shared" ca="1" si="15"/>
        <v>81</v>
      </c>
      <c r="I499" s="21">
        <v>15033</v>
      </c>
      <c r="J499" s="20" t="s">
        <v>20</v>
      </c>
      <c r="K499" s="22">
        <v>1045</v>
      </c>
      <c r="L499" s="20" t="s">
        <v>28</v>
      </c>
      <c r="M499" s="20">
        <v>77</v>
      </c>
      <c r="N499" s="20">
        <v>66</v>
      </c>
      <c r="O499" s="20">
        <v>47</v>
      </c>
      <c r="P499" s="20">
        <v>38</v>
      </c>
      <c r="Q499" s="20">
        <v>68</v>
      </c>
    </row>
    <row r="500" spans="5:17" x14ac:dyDescent="0.45">
      <c r="E500" s="20">
        <f t="shared" si="14"/>
        <v>497</v>
      </c>
      <c r="F500" s="20" t="s">
        <v>563</v>
      </c>
      <c r="G500" s="20" t="s">
        <v>19</v>
      </c>
      <c r="H500" s="20">
        <f t="shared" ca="1" si="15"/>
        <v>78</v>
      </c>
      <c r="I500" s="21">
        <v>15961</v>
      </c>
      <c r="J500" s="20" t="s">
        <v>20</v>
      </c>
      <c r="K500" s="22">
        <v>659</v>
      </c>
      <c r="L500" s="20" t="s">
        <v>84</v>
      </c>
      <c r="M500" s="20">
        <v>100</v>
      </c>
      <c r="N500" s="20">
        <v>78</v>
      </c>
      <c r="O500" s="20">
        <v>46</v>
      </c>
      <c r="P500" s="20">
        <v>91</v>
      </c>
      <c r="Q500" s="20">
        <v>54</v>
      </c>
    </row>
    <row r="501" spans="5:17" x14ac:dyDescent="0.45">
      <c r="E501" s="20">
        <f t="shared" si="14"/>
        <v>498</v>
      </c>
      <c r="F501" s="20" t="s">
        <v>564</v>
      </c>
      <c r="G501" s="20" t="s">
        <v>23</v>
      </c>
      <c r="H501" s="20">
        <f t="shared" ca="1" si="15"/>
        <v>63</v>
      </c>
      <c r="I501" s="21">
        <v>21386</v>
      </c>
      <c r="J501" s="20" t="s">
        <v>20</v>
      </c>
      <c r="K501" s="22">
        <v>1081</v>
      </c>
      <c r="L501" s="20" t="s">
        <v>140</v>
      </c>
      <c r="M501" s="20">
        <v>47</v>
      </c>
      <c r="N501" s="20">
        <v>40</v>
      </c>
      <c r="O501" s="20">
        <v>95</v>
      </c>
      <c r="P501" s="20">
        <v>83</v>
      </c>
      <c r="Q501" s="20">
        <v>57</v>
      </c>
    </row>
    <row r="502" spans="5:17" x14ac:dyDescent="0.45">
      <c r="E502" s="23">
        <f t="shared" si="14"/>
        <v>499</v>
      </c>
      <c r="F502" s="23" t="s">
        <v>565</v>
      </c>
      <c r="G502" s="23" t="s">
        <v>19</v>
      </c>
      <c r="H502" s="23">
        <f t="shared" ca="1" si="15"/>
        <v>61</v>
      </c>
      <c r="I502" s="24">
        <v>22068</v>
      </c>
      <c r="J502" s="23" t="s">
        <v>20</v>
      </c>
      <c r="K502" s="25">
        <v>495</v>
      </c>
      <c r="L502" s="23" t="s">
        <v>182</v>
      </c>
      <c r="M502" s="23">
        <v>67</v>
      </c>
      <c r="N502" s="23">
        <v>60</v>
      </c>
      <c r="O502" s="23">
        <v>25</v>
      </c>
      <c r="P502" s="23">
        <v>51</v>
      </c>
      <c r="Q502" s="23">
        <v>60</v>
      </c>
    </row>
  </sheetData>
  <autoFilter ref="E3:Q502" xr:uid="{C90E5228-D5FA-44E7-B640-541175FD8D47}"/>
  <phoneticPr fontId="3"/>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17F71-EB62-474C-908F-8AC4EC61795C}">
  <sheetPr>
    <tabColor rgb="FFFF0000"/>
  </sheetPr>
  <dimension ref="B1:N23"/>
  <sheetViews>
    <sheetView showGridLines="0" zoomScaleNormal="100" workbookViewId="0"/>
  </sheetViews>
  <sheetFormatPr defaultColWidth="8.09765625" defaultRowHeight="15" x14ac:dyDescent="0.45"/>
  <cols>
    <col min="1" max="2" width="3.296875" style="1" customWidth="1"/>
    <col min="3" max="3" width="85" style="1" customWidth="1"/>
    <col min="4" max="4" width="11.8984375" style="1" bestFit="1" customWidth="1"/>
    <col min="5" max="6" width="3" style="1" customWidth="1"/>
    <col min="7" max="7" width="8.09765625" style="1"/>
    <col min="8" max="8" width="11.796875" style="1" customWidth="1"/>
    <col min="9" max="10" width="8.09765625" style="1"/>
    <col min="11" max="11" width="3.296875" style="1" customWidth="1"/>
    <col min="12" max="16384" width="8.09765625" style="1"/>
  </cols>
  <sheetData>
    <row r="1" spans="2:9" ht="5.0999999999999996" customHeight="1" x14ac:dyDescent="0.45"/>
    <row r="2" spans="2:9" x14ac:dyDescent="0.45">
      <c r="B2" s="2" t="str">
        <f ca="1">RIGHT(CELL("filename",A1),LEN(CELL("filename",A1))-FIND("]", CELL("filename",A1)))</f>
        <v>【解答】問題</v>
      </c>
    </row>
    <row r="3" spans="2:9" ht="5.0999999999999996" customHeight="1" x14ac:dyDescent="0.45">
      <c r="B3" s="2"/>
    </row>
    <row r="4" spans="2:9" x14ac:dyDescent="0.45">
      <c r="B4" s="2"/>
      <c r="C4" s="1" t="s">
        <v>0</v>
      </c>
      <c r="I4" s="26" t="s">
        <v>575</v>
      </c>
    </row>
    <row r="5" spans="2:9" x14ac:dyDescent="0.45">
      <c r="B5" s="3" t="s">
        <v>1</v>
      </c>
      <c r="C5" s="3" t="s">
        <v>2</v>
      </c>
      <c r="D5" s="3" t="s">
        <v>595</v>
      </c>
    </row>
    <row r="6" spans="2:9" ht="30" customHeight="1" x14ac:dyDescent="0.45">
      <c r="B6" s="4">
        <f>ROW()-5</f>
        <v>1</v>
      </c>
      <c r="C6" s="4" t="s">
        <v>587</v>
      </c>
      <c r="D6" s="37">
        <f>COUNTIF(【解答】対象者!G:G,"男")</f>
        <v>241</v>
      </c>
      <c r="I6" s="27" t="s">
        <v>576</v>
      </c>
    </row>
    <row r="7" spans="2:9" ht="30" customHeight="1" x14ac:dyDescent="0.45">
      <c r="B7" s="4">
        <f t="shared" ref="B7:B15" si="0">ROW()-5</f>
        <v>2</v>
      </c>
      <c r="C7" s="4" t="s">
        <v>588</v>
      </c>
      <c r="D7" s="38">
        <f>COUNTIFS(【解答】対象者!G:G,"男",【解答】対象者!J:J,"既婚")/D6</f>
        <v>0.82572614107883813</v>
      </c>
      <c r="I7" s="27" t="s">
        <v>577</v>
      </c>
    </row>
    <row r="8" spans="2:9" ht="30" customHeight="1" x14ac:dyDescent="0.45">
      <c r="B8" s="4">
        <f t="shared" si="0"/>
        <v>3</v>
      </c>
      <c r="C8" s="4" t="s">
        <v>589</v>
      </c>
      <c r="D8" s="6">
        <f>SUM(【解答】対象者!R:R)</f>
        <v>7</v>
      </c>
      <c r="I8" s="27" t="s">
        <v>578</v>
      </c>
    </row>
    <row r="9" spans="2:9" ht="30" customHeight="1" x14ac:dyDescent="0.45">
      <c r="B9" s="4">
        <f t="shared" si="0"/>
        <v>4</v>
      </c>
      <c r="C9" s="4" t="s">
        <v>590</v>
      </c>
      <c r="D9" s="6">
        <f>SUM(【解答】対象者!S4:S502)</f>
        <v>480</v>
      </c>
      <c r="I9" s="27" t="s">
        <v>579</v>
      </c>
    </row>
    <row r="10" spans="2:9" ht="30" customHeight="1" x14ac:dyDescent="0.45">
      <c r="B10" s="4">
        <f t="shared" si="0"/>
        <v>5</v>
      </c>
      <c r="C10" s="4" t="s">
        <v>615</v>
      </c>
      <c r="D10" s="6">
        <f>COUNTIFS(【解答】対象者!S4:S502,0,【解答】対象者!T4:T502,1)</f>
        <v>19</v>
      </c>
      <c r="I10" s="27" t="s">
        <v>580</v>
      </c>
    </row>
    <row r="11" spans="2:9" ht="30" customHeight="1" x14ac:dyDescent="0.45">
      <c r="B11" s="4">
        <f t="shared" si="0"/>
        <v>6</v>
      </c>
      <c r="C11" s="4" t="s">
        <v>591</v>
      </c>
      <c r="D11" s="5">
        <f ca="1">AVERAGEIFS(【解答】対象者!M4:M502,【解答】対象者!G4:G502,"女",【解答】対象者!U4:U502,1)</f>
        <v>60.166666666666664</v>
      </c>
      <c r="I11" s="27" t="s">
        <v>581</v>
      </c>
    </row>
    <row r="12" spans="2:9" ht="30" customHeight="1" x14ac:dyDescent="0.45">
      <c r="B12" s="4">
        <f t="shared" si="0"/>
        <v>7</v>
      </c>
      <c r="C12" s="4" t="str">
        <f>"""" &amp; ADDRESS(ROW(I12),COLUMN(I12),4) &amp;"""" &amp;"セルに表示されている誕生日に該当する人の現住所を表示しなさい。（誕生日に重複はありません）"</f>
        <v>"I12"セルに表示されている誕生日に該当する人の現住所を表示しなさい。（誕生日に重複はありません）</v>
      </c>
      <c r="D12" s="6" t="str">
        <f>VLOOKUP(H12,【解答】対象者!I:L,4,0)</f>
        <v>埼玉県</v>
      </c>
      <c r="G12" s="28" t="s">
        <v>582</v>
      </c>
      <c r="H12" s="29">
        <v>22920</v>
      </c>
      <c r="I12" s="27" t="s">
        <v>583</v>
      </c>
    </row>
    <row r="13" spans="2:9" ht="30" customHeight="1" x14ac:dyDescent="0.45">
      <c r="B13" s="4">
        <f t="shared" si="0"/>
        <v>8</v>
      </c>
      <c r="C13" s="4" t="s">
        <v>592</v>
      </c>
      <c r="D13" s="6">
        <f ca="1">SUM(【解答】対象者!V4:V502)</f>
        <v>5</v>
      </c>
      <c r="I13" s="27" t="s">
        <v>584</v>
      </c>
    </row>
    <row r="14" spans="2:9" ht="30" customHeight="1" x14ac:dyDescent="0.45">
      <c r="B14" s="4">
        <f t="shared" si="0"/>
        <v>9</v>
      </c>
      <c r="C14" s="4" t="s">
        <v>593</v>
      </c>
      <c r="D14" s="6" t="str">
        <f>IF(AVERAGEIFS(【解答】対象者!Q4:Q502,【解答】対象者!G4:G502,"男")&gt;AVERAGEIFS(【解答】対象者!Q4:Q502,【解答】対象者!G4:G502,"女"),"男","女")</f>
        <v>男</v>
      </c>
      <c r="E14" s="7"/>
      <c r="I14" s="27" t="s">
        <v>585</v>
      </c>
    </row>
    <row r="15" spans="2:9" ht="29.4" customHeight="1" x14ac:dyDescent="0.45">
      <c r="B15" s="4">
        <f t="shared" si="0"/>
        <v>10</v>
      </c>
      <c r="C15" s="4" t="s">
        <v>594</v>
      </c>
      <c r="D15" s="6" t="str">
        <f ca="1">VLOOKUP(MAX(【解答】対象者!C4:C502),【解答】対象者!C4:F502,4,0)</f>
        <v>かしわぎ めい</v>
      </c>
      <c r="I15" s="27" t="s">
        <v>586</v>
      </c>
    </row>
    <row r="16" spans="2:9" ht="29.4" customHeight="1" x14ac:dyDescent="0.45">
      <c r="B16" s="40"/>
      <c r="C16" s="40" t="s">
        <v>617</v>
      </c>
      <c r="D16" s="6" t="str">
        <f ca="1">VLOOKUP(MIN(【解答】対象者!B4:B502),【解答】対象者!B4:F502,5,0)</f>
        <v>きむら えりか</v>
      </c>
    </row>
    <row r="17" spans="2:14" ht="29.4" customHeight="1" x14ac:dyDescent="0.45">
      <c r="B17" s="40"/>
      <c r="C17" s="40" t="s">
        <v>603</v>
      </c>
      <c r="D17" s="41"/>
      <c r="I17" s="27" t="s">
        <v>612</v>
      </c>
    </row>
    <row r="18" spans="2:14" ht="29.4" customHeight="1" x14ac:dyDescent="0.45">
      <c r="B18" s="40"/>
      <c r="C18" s="40" t="s">
        <v>611</v>
      </c>
      <c r="D18" s="41"/>
      <c r="L18" s="1" t="s">
        <v>604</v>
      </c>
    </row>
    <row r="19" spans="2:14" ht="15.6" thickBot="1" x14ac:dyDescent="0.5">
      <c r="L19" s="51"/>
      <c r="M19" s="52" t="s">
        <v>609</v>
      </c>
      <c r="N19" s="53" t="s">
        <v>610</v>
      </c>
    </row>
    <row r="20" spans="2:14" ht="15.6" thickTop="1" x14ac:dyDescent="0.45">
      <c r="L20" s="42" t="s">
        <v>605</v>
      </c>
      <c r="M20" s="43">
        <f>COUNTIFS(【解答】対象者!$L:$L,$L20,【解答】対象者!$G:$G,M$19)</f>
        <v>23</v>
      </c>
      <c r="N20" s="44">
        <f>COUNTIFS(【解答】対象者!$L:$L,$L20,【解答】対象者!$G:$G,N$19)</f>
        <v>29</v>
      </c>
    </row>
    <row r="21" spans="2:14" x14ac:dyDescent="0.45">
      <c r="L21" s="45" t="s">
        <v>606</v>
      </c>
      <c r="M21" s="46">
        <f>COUNTIFS(【解答】対象者!$L:$L,$L21,【解答】対象者!$G:$G,M$19)</f>
        <v>13</v>
      </c>
      <c r="N21" s="47">
        <f>COUNTIFS(【解答】対象者!$L:$L,$L21,【解答】対象者!$G:$G,N$19)</f>
        <v>10</v>
      </c>
    </row>
    <row r="22" spans="2:14" x14ac:dyDescent="0.45">
      <c r="L22" s="45" t="s">
        <v>607</v>
      </c>
      <c r="M22" s="46">
        <f>COUNTIFS(【解答】対象者!$L:$L,$L22,【解答】対象者!$G:$G,M$19)</f>
        <v>8</v>
      </c>
      <c r="N22" s="47">
        <f>COUNTIFS(【解答】対象者!$L:$L,$L22,【解答】対象者!$G:$G,N$19)</f>
        <v>12</v>
      </c>
    </row>
    <row r="23" spans="2:14" x14ac:dyDescent="0.45">
      <c r="L23" s="48" t="s">
        <v>608</v>
      </c>
      <c r="M23" s="49">
        <f>COUNTIFS(【解答】対象者!$L:$L,$L23,【解答】対象者!$G:$G,M$19)</f>
        <v>11</v>
      </c>
      <c r="N23" s="50">
        <f>COUNTIFS(【解答】対象者!$L:$L,$L23,【解答】対象者!$G:$G,N$19)</f>
        <v>15</v>
      </c>
    </row>
  </sheetData>
  <phoneticPr fontId="3"/>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23458-F475-4708-B9E7-B2E26C0AE87C}">
  <sheetPr>
    <tabColor rgb="FFFF0000"/>
  </sheetPr>
  <dimension ref="B2:V502"/>
  <sheetViews>
    <sheetView showGridLines="0" workbookViewId="0"/>
  </sheetViews>
  <sheetFormatPr defaultRowHeight="18" x14ac:dyDescent="0.45"/>
  <cols>
    <col min="1" max="1" width="5.5" customWidth="1"/>
    <col min="2" max="2" width="13.796875" customWidth="1"/>
    <col min="3" max="4" width="6" customWidth="1"/>
    <col min="5" max="5" width="5.69921875" bestFit="1" customWidth="1"/>
    <col min="6" max="6" width="17" bestFit="1" customWidth="1"/>
    <col min="7" max="7" width="7" bestFit="1" customWidth="1"/>
    <col min="8" max="8" width="9.09765625" bestFit="1" customWidth="1"/>
    <col min="9" max="9" width="11.3984375" bestFit="1" customWidth="1"/>
    <col min="10" max="10" width="7" bestFit="1" customWidth="1"/>
    <col min="11" max="11" width="8.796875" customWidth="1"/>
    <col min="12" max="12" width="10.59765625" bestFit="1" customWidth="1"/>
    <col min="13" max="17" width="7.09765625" bestFit="1" customWidth="1"/>
    <col min="18" max="22" width="7.09765625" customWidth="1"/>
  </cols>
  <sheetData>
    <row r="2" spans="2:22" x14ac:dyDescent="0.45">
      <c r="B2" s="30"/>
      <c r="C2" s="30"/>
      <c r="D2" s="30"/>
      <c r="E2" s="8" t="s">
        <v>4</v>
      </c>
      <c r="F2" s="9"/>
      <c r="G2" s="9"/>
      <c r="H2" s="9"/>
      <c r="I2" s="9"/>
      <c r="J2" s="9"/>
      <c r="K2" s="9"/>
      <c r="L2" s="11"/>
      <c r="M2" s="12" t="s">
        <v>5</v>
      </c>
      <c r="N2" s="12"/>
      <c r="O2" s="12"/>
      <c r="P2" s="12"/>
      <c r="Q2" s="13"/>
      <c r="R2" s="30"/>
      <c r="S2" s="30"/>
      <c r="T2" s="30"/>
      <c r="U2" s="30"/>
      <c r="V2" s="30"/>
    </row>
    <row r="3" spans="2:22" x14ac:dyDescent="0.45">
      <c r="B3" s="39" t="s">
        <v>602</v>
      </c>
      <c r="C3" s="39" t="s">
        <v>601</v>
      </c>
      <c r="D3" s="39" t="s">
        <v>601</v>
      </c>
      <c r="E3" s="14" t="s">
        <v>1</v>
      </c>
      <c r="F3" s="14" t="s">
        <v>6</v>
      </c>
      <c r="G3" s="14" t="s">
        <v>7</v>
      </c>
      <c r="H3" s="14" t="s">
        <v>8</v>
      </c>
      <c r="I3" s="14" t="s">
        <v>9</v>
      </c>
      <c r="J3" s="14" t="s">
        <v>10</v>
      </c>
      <c r="K3" s="14" t="s">
        <v>613</v>
      </c>
      <c r="L3" s="14" t="s">
        <v>12</v>
      </c>
      <c r="M3" s="16" t="s">
        <v>13</v>
      </c>
      <c r="N3" s="16" t="s">
        <v>14</v>
      </c>
      <c r="O3" s="16" t="s">
        <v>15</v>
      </c>
      <c r="P3" s="16" t="s">
        <v>16</v>
      </c>
      <c r="Q3" s="16" t="s">
        <v>17</v>
      </c>
      <c r="R3" s="39" t="s">
        <v>596</v>
      </c>
      <c r="S3" s="39" t="s">
        <v>597</v>
      </c>
      <c r="T3" s="39" t="s">
        <v>598</v>
      </c>
      <c r="U3" s="39" t="s">
        <v>599</v>
      </c>
      <c r="V3" s="39" t="s">
        <v>600</v>
      </c>
    </row>
    <row r="4" spans="2:22" x14ac:dyDescent="0.45">
      <c r="B4" s="54">
        <f ca="1">DATEDIF(I4,TODAY(),"YD")</f>
        <v>139</v>
      </c>
      <c r="C4" s="30" t="str">
        <f t="shared" ref="C4:C67" ca="1" si="0">IF(D4=1,Q4,"")</f>
        <v/>
      </c>
      <c r="D4" s="30">
        <f t="shared" ref="D4:D67" ca="1" si="1">IF(AND(J4="既婚",H4&gt;29,H4&lt;40,G4="女",OR(L4="東京都",L4="神奈川県")),1,0)</f>
        <v>0</v>
      </c>
      <c r="E4" s="31">
        <f>対象者!E4</f>
        <v>1</v>
      </c>
      <c r="F4" s="31" t="str">
        <f>対象者!F4</f>
        <v>いだ としえ</v>
      </c>
      <c r="G4" s="31" t="str">
        <f>対象者!G4</f>
        <v>女</v>
      </c>
      <c r="H4" s="31">
        <f ca="1">対象者!H4</f>
        <v>69</v>
      </c>
      <c r="I4" s="32">
        <f>対象者!I4</f>
        <v>19318</v>
      </c>
      <c r="J4" s="31" t="str">
        <f>対象者!J4</f>
        <v>既婚</v>
      </c>
      <c r="K4" s="31">
        <f>対象者!K4</f>
        <v>625</v>
      </c>
      <c r="L4" s="31" t="str">
        <f>対象者!L4</f>
        <v>東京都</v>
      </c>
      <c r="M4" s="31">
        <f>対象者!M4</f>
        <v>98</v>
      </c>
      <c r="N4" s="31">
        <f>対象者!N4</f>
        <v>18</v>
      </c>
      <c r="O4" s="31">
        <f>対象者!O4</f>
        <v>85</v>
      </c>
      <c r="P4" s="31">
        <f>対象者!P4</f>
        <v>87</v>
      </c>
      <c r="Q4" s="31">
        <f>対象者!Q4</f>
        <v>55</v>
      </c>
      <c r="R4" s="30">
        <f t="shared" ref="R4:R67" si="2">IF(AND(M4&gt;69,N4&gt;69,O4&gt;69,P4&gt;69,Q4&gt;69),1,0)</f>
        <v>0</v>
      </c>
      <c r="S4" s="30">
        <f t="shared" ref="S4:S67" si="3">IF(OR(N4&lt;60,O4&lt;60,P4&lt;60,Q4&lt;60,M4&lt;60),1,0)</f>
        <v>1</v>
      </c>
      <c r="T4" s="30">
        <f>IF(AND(AVERAGE(M4:Q4)&gt;=70,AND(M4&gt;=60,N4&gt;=60,O4&gt;=60,P4&gt;=60,Q4&gt;=60)),1,0)</f>
        <v>0</v>
      </c>
      <c r="U4" s="30">
        <f t="shared" ref="U4:U67" si="4">IF(AND(YEAR(I4)&gt;1979,YEAR(I4)&lt;1990),1,0)</f>
        <v>0</v>
      </c>
      <c r="V4" s="30">
        <f t="shared" ref="V4:V67" ca="1" si="5">IF(DATEDIF(I4,TODAY(),"Y")=H4,0,1)</f>
        <v>0</v>
      </c>
    </row>
    <row r="5" spans="2:22" x14ac:dyDescent="0.45">
      <c r="B5" s="54">
        <f t="shared" ref="B5:B68" ca="1" si="6">DATEDIF(I5,TODAY(),"YD")</f>
        <v>319</v>
      </c>
      <c r="C5" s="30" t="str">
        <f t="shared" ca="1" si="0"/>
        <v/>
      </c>
      <c r="D5" s="30">
        <f t="shared" ca="1" si="1"/>
        <v>0</v>
      </c>
      <c r="E5" s="33">
        <f>対象者!E5</f>
        <v>2</v>
      </c>
      <c r="F5" s="33" t="str">
        <f>対象者!F5</f>
        <v>みはし ゆうじろう</v>
      </c>
      <c r="G5" s="33" t="str">
        <f>対象者!G5</f>
        <v>男</v>
      </c>
      <c r="H5" s="33">
        <f ca="1">対象者!H5</f>
        <v>41</v>
      </c>
      <c r="I5" s="34">
        <f>対象者!I5</f>
        <v>29365</v>
      </c>
      <c r="J5" s="33" t="str">
        <f>対象者!J5</f>
        <v>既婚</v>
      </c>
      <c r="K5" s="33">
        <f>対象者!K5</f>
        <v>813</v>
      </c>
      <c r="L5" s="33" t="str">
        <f>対象者!L5</f>
        <v>埼玉県</v>
      </c>
      <c r="M5" s="33">
        <f>対象者!M5</f>
        <v>71</v>
      </c>
      <c r="N5" s="33">
        <f>対象者!N5</f>
        <v>89</v>
      </c>
      <c r="O5" s="33">
        <f>対象者!O5</f>
        <v>26</v>
      </c>
      <c r="P5" s="33">
        <f>対象者!P5</f>
        <v>83</v>
      </c>
      <c r="Q5" s="33">
        <f>対象者!Q5</f>
        <v>69</v>
      </c>
      <c r="R5" s="30">
        <f t="shared" si="2"/>
        <v>0</v>
      </c>
      <c r="S5" s="30">
        <f t="shared" si="3"/>
        <v>1</v>
      </c>
      <c r="T5" s="30">
        <f t="shared" ref="T5:T68" si="7">IF(AND(AVERAGE(M5:Q5)&gt;=70,AND(M5&gt;=60,N5&gt;=60,O5&gt;=60,P5&gt;=60,Q5&gt;=60)),1,0)</f>
        <v>0</v>
      </c>
      <c r="U5" s="30">
        <f t="shared" si="4"/>
        <v>1</v>
      </c>
      <c r="V5" s="30">
        <f t="shared" ca="1" si="5"/>
        <v>0</v>
      </c>
    </row>
    <row r="6" spans="2:22" x14ac:dyDescent="0.45">
      <c r="B6" s="54">
        <f t="shared" ca="1" si="6"/>
        <v>102</v>
      </c>
      <c r="C6" s="30" t="str">
        <f t="shared" ca="1" si="0"/>
        <v/>
      </c>
      <c r="D6" s="30">
        <f t="shared" ca="1" si="1"/>
        <v>0</v>
      </c>
      <c r="E6" s="33">
        <f>対象者!E6</f>
        <v>3</v>
      </c>
      <c r="F6" s="33" t="str">
        <f>対象者!F6</f>
        <v>いしやま りゅうきち</v>
      </c>
      <c r="G6" s="33" t="str">
        <f>対象者!G6</f>
        <v>男</v>
      </c>
      <c r="H6" s="33">
        <f ca="1">対象者!H6</f>
        <v>33</v>
      </c>
      <c r="I6" s="34">
        <f>対象者!I6</f>
        <v>32504</v>
      </c>
      <c r="J6" s="33" t="str">
        <f>対象者!J6</f>
        <v>未婚</v>
      </c>
      <c r="K6" s="33">
        <f>対象者!K6</f>
        <v>623</v>
      </c>
      <c r="L6" s="33" t="str">
        <f>対象者!L6</f>
        <v>東京都</v>
      </c>
      <c r="M6" s="33">
        <f>対象者!M6</f>
        <v>25</v>
      </c>
      <c r="N6" s="33">
        <f>対象者!N6</f>
        <v>33</v>
      </c>
      <c r="O6" s="33">
        <f>対象者!O6</f>
        <v>60</v>
      </c>
      <c r="P6" s="33">
        <f>対象者!P6</f>
        <v>44</v>
      </c>
      <c r="Q6" s="33">
        <f>対象者!Q6</f>
        <v>69</v>
      </c>
      <c r="R6" s="30">
        <f t="shared" si="2"/>
        <v>0</v>
      </c>
      <c r="S6" s="30">
        <f t="shared" si="3"/>
        <v>1</v>
      </c>
      <c r="T6" s="30">
        <f t="shared" si="7"/>
        <v>0</v>
      </c>
      <c r="U6" s="30">
        <f t="shared" si="4"/>
        <v>1</v>
      </c>
      <c r="V6" s="30">
        <f t="shared" ca="1" si="5"/>
        <v>0</v>
      </c>
    </row>
    <row r="7" spans="2:22" x14ac:dyDescent="0.45">
      <c r="B7" s="54">
        <f t="shared" ca="1" si="6"/>
        <v>326</v>
      </c>
      <c r="C7" s="30" t="str">
        <f t="shared" ca="1" si="0"/>
        <v/>
      </c>
      <c r="D7" s="30">
        <f t="shared" ca="1" si="1"/>
        <v>0</v>
      </c>
      <c r="E7" s="33">
        <f>対象者!E7</f>
        <v>4</v>
      </c>
      <c r="F7" s="33" t="str">
        <f>対象者!F7</f>
        <v>ふるた しんいち</v>
      </c>
      <c r="G7" s="33" t="str">
        <f>対象者!G7</f>
        <v>男</v>
      </c>
      <c r="H7" s="33">
        <f ca="1">対象者!H7</f>
        <v>74</v>
      </c>
      <c r="I7" s="34">
        <f>対象者!I7</f>
        <v>17305</v>
      </c>
      <c r="J7" s="33" t="str">
        <f>対象者!J7</f>
        <v>既婚</v>
      </c>
      <c r="K7" s="33">
        <f>対象者!K7</f>
        <v>348</v>
      </c>
      <c r="L7" s="33" t="str">
        <f>対象者!L7</f>
        <v>岡山県</v>
      </c>
      <c r="M7" s="33">
        <f>対象者!M7</f>
        <v>23</v>
      </c>
      <c r="N7" s="33">
        <f>対象者!N7</f>
        <v>43</v>
      </c>
      <c r="O7" s="33">
        <f>対象者!O7</f>
        <v>56</v>
      </c>
      <c r="P7" s="33">
        <f>対象者!P7</f>
        <v>42</v>
      </c>
      <c r="Q7" s="33">
        <f>対象者!Q7</f>
        <v>85</v>
      </c>
      <c r="R7" s="30">
        <f t="shared" si="2"/>
        <v>0</v>
      </c>
      <c r="S7" s="30">
        <f t="shared" si="3"/>
        <v>1</v>
      </c>
      <c r="T7" s="30">
        <f t="shared" si="7"/>
        <v>0</v>
      </c>
      <c r="U7" s="30">
        <f t="shared" si="4"/>
        <v>0</v>
      </c>
      <c r="V7" s="30">
        <f t="shared" ca="1" si="5"/>
        <v>0</v>
      </c>
    </row>
    <row r="8" spans="2:22" x14ac:dyDescent="0.45">
      <c r="B8" s="54">
        <f t="shared" ca="1" si="6"/>
        <v>159</v>
      </c>
      <c r="C8" s="30" t="str">
        <f t="shared" ca="1" si="0"/>
        <v/>
      </c>
      <c r="D8" s="30">
        <f t="shared" ca="1" si="1"/>
        <v>0</v>
      </c>
      <c r="E8" s="33">
        <f>対象者!E8</f>
        <v>5</v>
      </c>
      <c r="F8" s="33" t="str">
        <f>対象者!F8</f>
        <v>ながしま ひろあき</v>
      </c>
      <c r="G8" s="33" t="str">
        <f>対象者!G8</f>
        <v>男</v>
      </c>
      <c r="H8" s="33">
        <f ca="1">対象者!H8</f>
        <v>74</v>
      </c>
      <c r="I8" s="34">
        <f>対象者!I8</f>
        <v>17472</v>
      </c>
      <c r="J8" s="33" t="str">
        <f>対象者!J8</f>
        <v>既婚</v>
      </c>
      <c r="K8" s="33">
        <f>対象者!K8</f>
        <v>1099</v>
      </c>
      <c r="L8" s="33" t="str">
        <f>対象者!L8</f>
        <v>宮崎県</v>
      </c>
      <c r="M8" s="33">
        <f>対象者!M8</f>
        <v>40</v>
      </c>
      <c r="N8" s="33">
        <f>対象者!N8</f>
        <v>56</v>
      </c>
      <c r="O8" s="33">
        <f>対象者!O8</f>
        <v>97</v>
      </c>
      <c r="P8" s="33">
        <f>対象者!P8</f>
        <v>19</v>
      </c>
      <c r="Q8" s="33">
        <f>対象者!Q8</f>
        <v>25</v>
      </c>
      <c r="R8" s="30">
        <f t="shared" si="2"/>
        <v>0</v>
      </c>
      <c r="S8" s="30">
        <f t="shared" si="3"/>
        <v>1</v>
      </c>
      <c r="T8" s="30">
        <f t="shared" si="7"/>
        <v>0</v>
      </c>
      <c r="U8" s="30">
        <f t="shared" si="4"/>
        <v>0</v>
      </c>
      <c r="V8" s="30">
        <f t="shared" ca="1" si="5"/>
        <v>0</v>
      </c>
    </row>
    <row r="9" spans="2:22" x14ac:dyDescent="0.45">
      <c r="B9" s="54">
        <f t="shared" ca="1" si="6"/>
        <v>217</v>
      </c>
      <c r="C9" s="30" t="str">
        <f t="shared" ca="1" si="0"/>
        <v/>
      </c>
      <c r="D9" s="30">
        <f t="shared" ca="1" si="1"/>
        <v>0</v>
      </c>
      <c r="E9" s="33">
        <f>対象者!E9</f>
        <v>6</v>
      </c>
      <c r="F9" s="33" t="str">
        <f>対象者!F9</f>
        <v>ほんやま はなこ</v>
      </c>
      <c r="G9" s="33" t="str">
        <f>対象者!G9</f>
        <v>女</v>
      </c>
      <c r="H9" s="33">
        <f ca="1">対象者!H9</f>
        <v>80</v>
      </c>
      <c r="I9" s="34">
        <f>対象者!I9</f>
        <v>15222</v>
      </c>
      <c r="J9" s="33" t="str">
        <f>対象者!J9</f>
        <v>既婚</v>
      </c>
      <c r="K9" s="33">
        <f>対象者!K9</f>
        <v>715</v>
      </c>
      <c r="L9" s="33" t="str">
        <f>対象者!L9</f>
        <v>島根県</v>
      </c>
      <c r="M9" s="33">
        <f>対象者!M9</f>
        <v>52</v>
      </c>
      <c r="N9" s="33">
        <f>対象者!N9</f>
        <v>60</v>
      </c>
      <c r="O9" s="33">
        <f>対象者!O9</f>
        <v>32</v>
      </c>
      <c r="P9" s="33">
        <f>対象者!P9</f>
        <v>62</v>
      </c>
      <c r="Q9" s="33">
        <f>対象者!Q9</f>
        <v>39</v>
      </c>
      <c r="R9" s="30">
        <f t="shared" si="2"/>
        <v>0</v>
      </c>
      <c r="S9" s="30">
        <f t="shared" si="3"/>
        <v>1</v>
      </c>
      <c r="T9" s="30">
        <f t="shared" si="7"/>
        <v>0</v>
      </c>
      <c r="U9" s="30">
        <f t="shared" si="4"/>
        <v>0</v>
      </c>
      <c r="V9" s="30">
        <f t="shared" ca="1" si="5"/>
        <v>0</v>
      </c>
    </row>
    <row r="10" spans="2:22" x14ac:dyDescent="0.45">
      <c r="B10" s="54">
        <f t="shared" ca="1" si="6"/>
        <v>54</v>
      </c>
      <c r="C10" s="30" t="str">
        <f t="shared" ca="1" si="0"/>
        <v/>
      </c>
      <c r="D10" s="30">
        <f t="shared" ca="1" si="1"/>
        <v>0</v>
      </c>
      <c r="E10" s="33">
        <f>対象者!E10</f>
        <v>7</v>
      </c>
      <c r="F10" s="33" t="str">
        <f>対象者!F10</f>
        <v>ありた ゆういち</v>
      </c>
      <c r="G10" s="33" t="str">
        <f>対象者!G10</f>
        <v>男</v>
      </c>
      <c r="H10" s="33">
        <f ca="1">対象者!H10</f>
        <v>85</v>
      </c>
      <c r="I10" s="34">
        <f>対象者!I10</f>
        <v>13559</v>
      </c>
      <c r="J10" s="33" t="str">
        <f>対象者!J10</f>
        <v>既婚</v>
      </c>
      <c r="K10" s="33">
        <f>対象者!K10</f>
        <v>587</v>
      </c>
      <c r="L10" s="33" t="str">
        <f>対象者!L10</f>
        <v>広島県</v>
      </c>
      <c r="M10" s="33">
        <f>対象者!M10</f>
        <v>70</v>
      </c>
      <c r="N10" s="33">
        <f>対象者!N10</f>
        <v>60</v>
      </c>
      <c r="O10" s="33">
        <f>対象者!O10</f>
        <v>33</v>
      </c>
      <c r="P10" s="33">
        <f>対象者!P10</f>
        <v>70</v>
      </c>
      <c r="Q10" s="33">
        <f>対象者!Q10</f>
        <v>32</v>
      </c>
      <c r="R10" s="30">
        <f t="shared" si="2"/>
        <v>0</v>
      </c>
      <c r="S10" s="30">
        <f t="shared" si="3"/>
        <v>1</v>
      </c>
      <c r="T10" s="30">
        <f t="shared" si="7"/>
        <v>0</v>
      </c>
      <c r="U10" s="30">
        <f t="shared" si="4"/>
        <v>0</v>
      </c>
      <c r="V10" s="30">
        <f t="shared" ca="1" si="5"/>
        <v>0</v>
      </c>
    </row>
    <row r="11" spans="2:22" x14ac:dyDescent="0.45">
      <c r="B11" s="54">
        <f t="shared" ca="1" si="6"/>
        <v>222</v>
      </c>
      <c r="C11" s="30" t="str">
        <f t="shared" ca="1" si="0"/>
        <v/>
      </c>
      <c r="D11" s="30">
        <f t="shared" ca="1" si="1"/>
        <v>0</v>
      </c>
      <c r="E11" s="33">
        <f>対象者!E11</f>
        <v>8</v>
      </c>
      <c r="F11" s="33" t="str">
        <f>対象者!F11</f>
        <v>おいかわ いくこ</v>
      </c>
      <c r="G11" s="33" t="str">
        <f>対象者!G11</f>
        <v>女</v>
      </c>
      <c r="H11" s="33">
        <f ca="1">対象者!H11</f>
        <v>40</v>
      </c>
      <c r="I11" s="34">
        <f>対象者!I11</f>
        <v>29827</v>
      </c>
      <c r="J11" s="33" t="str">
        <f>対象者!J11</f>
        <v>既婚</v>
      </c>
      <c r="K11" s="33">
        <f>対象者!K11</f>
        <v>656</v>
      </c>
      <c r="L11" s="33" t="str">
        <f>対象者!L11</f>
        <v>千葉県</v>
      </c>
      <c r="M11" s="33">
        <f>対象者!M11</f>
        <v>61</v>
      </c>
      <c r="N11" s="33">
        <f>対象者!N11</f>
        <v>56</v>
      </c>
      <c r="O11" s="33">
        <f>対象者!O11</f>
        <v>37</v>
      </c>
      <c r="P11" s="33">
        <f>対象者!P11</f>
        <v>68</v>
      </c>
      <c r="Q11" s="33">
        <f>対象者!Q11</f>
        <v>46</v>
      </c>
      <c r="R11" s="30">
        <f t="shared" si="2"/>
        <v>0</v>
      </c>
      <c r="S11" s="30">
        <f t="shared" si="3"/>
        <v>1</v>
      </c>
      <c r="T11" s="30">
        <f t="shared" si="7"/>
        <v>0</v>
      </c>
      <c r="U11" s="30">
        <f t="shared" si="4"/>
        <v>1</v>
      </c>
      <c r="V11" s="30">
        <f t="shared" ca="1" si="5"/>
        <v>0</v>
      </c>
    </row>
    <row r="12" spans="2:22" x14ac:dyDescent="0.45">
      <c r="B12" s="54">
        <f t="shared" ca="1" si="6"/>
        <v>10</v>
      </c>
      <c r="C12" s="30" t="str">
        <f t="shared" ca="1" si="0"/>
        <v/>
      </c>
      <c r="D12" s="30">
        <f t="shared" ca="1" si="1"/>
        <v>0</v>
      </c>
      <c r="E12" s="33">
        <f>対象者!E12</f>
        <v>9</v>
      </c>
      <c r="F12" s="33" t="str">
        <f>対象者!F12</f>
        <v>いしはら まさひこ</v>
      </c>
      <c r="G12" s="33" t="str">
        <f>対象者!G12</f>
        <v>男</v>
      </c>
      <c r="H12" s="33">
        <f ca="1">対象者!H12</f>
        <v>26</v>
      </c>
      <c r="I12" s="34">
        <f>対象者!I12</f>
        <v>35153</v>
      </c>
      <c r="J12" s="33" t="str">
        <f>対象者!J12</f>
        <v>未婚</v>
      </c>
      <c r="K12" s="33">
        <f>対象者!K12</f>
        <v>484</v>
      </c>
      <c r="L12" s="33" t="str">
        <f>対象者!L12</f>
        <v>兵庫県</v>
      </c>
      <c r="M12" s="33">
        <f>対象者!M12</f>
        <v>88</v>
      </c>
      <c r="N12" s="33">
        <f>対象者!N12</f>
        <v>57</v>
      </c>
      <c r="O12" s="33">
        <f>対象者!O12</f>
        <v>56</v>
      </c>
      <c r="P12" s="33">
        <f>対象者!P12</f>
        <v>54</v>
      </c>
      <c r="Q12" s="33">
        <f>対象者!Q12</f>
        <v>90</v>
      </c>
      <c r="R12" s="30">
        <f t="shared" si="2"/>
        <v>0</v>
      </c>
      <c r="S12" s="30">
        <f t="shared" si="3"/>
        <v>1</v>
      </c>
      <c r="T12" s="30">
        <f t="shared" si="7"/>
        <v>0</v>
      </c>
      <c r="U12" s="30">
        <f t="shared" si="4"/>
        <v>0</v>
      </c>
      <c r="V12" s="30">
        <f t="shared" ca="1" si="5"/>
        <v>0</v>
      </c>
    </row>
    <row r="13" spans="2:22" x14ac:dyDescent="0.45">
      <c r="B13" s="54">
        <f t="shared" ca="1" si="6"/>
        <v>155</v>
      </c>
      <c r="C13" s="30" t="str">
        <f t="shared" ca="1" si="0"/>
        <v/>
      </c>
      <c r="D13" s="30">
        <f t="shared" ca="1" si="1"/>
        <v>0</v>
      </c>
      <c r="E13" s="33">
        <f>対象者!E13</f>
        <v>10</v>
      </c>
      <c r="F13" s="33" t="str">
        <f>対象者!F13</f>
        <v>たきぐち けん</v>
      </c>
      <c r="G13" s="33" t="str">
        <f>対象者!G13</f>
        <v>男</v>
      </c>
      <c r="H13" s="33">
        <f ca="1">対象者!H13</f>
        <v>81</v>
      </c>
      <c r="I13" s="34">
        <f>対象者!I13</f>
        <v>14919</v>
      </c>
      <c r="J13" s="33" t="str">
        <f>対象者!J13</f>
        <v>既婚</v>
      </c>
      <c r="K13" s="33">
        <f>対象者!K13</f>
        <v>753</v>
      </c>
      <c r="L13" s="33" t="str">
        <f>対象者!L13</f>
        <v>北海道</v>
      </c>
      <c r="M13" s="33">
        <f>対象者!M13</f>
        <v>68</v>
      </c>
      <c r="N13" s="33">
        <f>対象者!N13</f>
        <v>78</v>
      </c>
      <c r="O13" s="33">
        <f>対象者!O13</f>
        <v>44</v>
      </c>
      <c r="P13" s="33">
        <f>対象者!P13</f>
        <v>54</v>
      </c>
      <c r="Q13" s="33">
        <f>対象者!Q13</f>
        <v>82</v>
      </c>
      <c r="R13" s="30">
        <f t="shared" si="2"/>
        <v>0</v>
      </c>
      <c r="S13" s="30">
        <f t="shared" si="3"/>
        <v>1</v>
      </c>
      <c r="T13" s="30">
        <f t="shared" si="7"/>
        <v>0</v>
      </c>
      <c r="U13" s="30">
        <f t="shared" si="4"/>
        <v>0</v>
      </c>
      <c r="V13" s="30">
        <f t="shared" ca="1" si="5"/>
        <v>0</v>
      </c>
    </row>
    <row r="14" spans="2:22" x14ac:dyDescent="0.45">
      <c r="B14" s="54">
        <f t="shared" ca="1" si="6"/>
        <v>344</v>
      </c>
      <c r="C14" s="30" t="str">
        <f t="shared" ca="1" si="0"/>
        <v/>
      </c>
      <c r="D14" s="30">
        <f t="shared" ca="1" si="1"/>
        <v>0</v>
      </c>
      <c r="E14" s="33">
        <f>対象者!E14</f>
        <v>11</v>
      </c>
      <c r="F14" s="33" t="str">
        <f>対象者!F14</f>
        <v>あい あみ</v>
      </c>
      <c r="G14" s="33" t="str">
        <f>対象者!G14</f>
        <v>女</v>
      </c>
      <c r="H14" s="33">
        <f ca="1">対象者!H14</f>
        <v>64</v>
      </c>
      <c r="I14" s="34">
        <f>対象者!I14</f>
        <v>20939</v>
      </c>
      <c r="J14" s="33" t="str">
        <f>対象者!J14</f>
        <v>既婚</v>
      </c>
      <c r="K14" s="33">
        <f>対象者!K14</f>
        <v>504</v>
      </c>
      <c r="L14" s="33" t="str">
        <f>対象者!L14</f>
        <v>愛媛県</v>
      </c>
      <c r="M14" s="33">
        <f>対象者!M14</f>
        <v>53</v>
      </c>
      <c r="N14" s="33">
        <f>対象者!N14</f>
        <v>47</v>
      </c>
      <c r="O14" s="33">
        <f>対象者!O14</f>
        <v>31</v>
      </c>
      <c r="P14" s="33">
        <f>対象者!P14</f>
        <v>46</v>
      </c>
      <c r="Q14" s="33">
        <f>対象者!Q14</f>
        <v>65</v>
      </c>
      <c r="R14" s="30">
        <f t="shared" si="2"/>
        <v>0</v>
      </c>
      <c r="S14" s="30">
        <f t="shared" si="3"/>
        <v>1</v>
      </c>
      <c r="T14" s="30">
        <f t="shared" si="7"/>
        <v>0</v>
      </c>
      <c r="U14" s="30">
        <f t="shared" si="4"/>
        <v>0</v>
      </c>
      <c r="V14" s="30">
        <f t="shared" ca="1" si="5"/>
        <v>0</v>
      </c>
    </row>
    <row r="15" spans="2:22" x14ac:dyDescent="0.45">
      <c r="B15" s="54">
        <f t="shared" ca="1" si="6"/>
        <v>263</v>
      </c>
      <c r="C15" s="30" t="str">
        <f t="shared" ca="1" si="0"/>
        <v/>
      </c>
      <c r="D15" s="30">
        <f t="shared" ca="1" si="1"/>
        <v>0</v>
      </c>
      <c r="E15" s="33">
        <f>対象者!E15</f>
        <v>12</v>
      </c>
      <c r="F15" s="33" t="str">
        <f>対象者!F15</f>
        <v>よこかわ ひとり</v>
      </c>
      <c r="G15" s="33" t="str">
        <f>対象者!G15</f>
        <v>男</v>
      </c>
      <c r="H15" s="33">
        <f ca="1">対象者!H15</f>
        <v>27</v>
      </c>
      <c r="I15" s="34">
        <f>対象者!I15</f>
        <v>34534</v>
      </c>
      <c r="J15" s="33" t="str">
        <f>対象者!J15</f>
        <v>未婚</v>
      </c>
      <c r="K15" s="33">
        <f>対象者!K15</f>
        <v>721</v>
      </c>
      <c r="L15" s="33" t="str">
        <f>対象者!L15</f>
        <v>愛知県</v>
      </c>
      <c r="M15" s="33">
        <f>対象者!M15</f>
        <v>58</v>
      </c>
      <c r="N15" s="33">
        <f>対象者!N15</f>
        <v>54</v>
      </c>
      <c r="O15" s="33">
        <f>対象者!O15</f>
        <v>78</v>
      </c>
      <c r="P15" s="33">
        <f>対象者!P15</f>
        <v>79</v>
      </c>
      <c r="Q15" s="33">
        <f>対象者!Q15</f>
        <v>63</v>
      </c>
      <c r="R15" s="30">
        <f t="shared" si="2"/>
        <v>0</v>
      </c>
      <c r="S15" s="30">
        <f t="shared" si="3"/>
        <v>1</v>
      </c>
      <c r="T15" s="30">
        <f t="shared" si="7"/>
        <v>0</v>
      </c>
      <c r="U15" s="30">
        <f t="shared" si="4"/>
        <v>0</v>
      </c>
      <c r="V15" s="30">
        <f t="shared" ca="1" si="5"/>
        <v>0</v>
      </c>
    </row>
    <row r="16" spans="2:22" x14ac:dyDescent="0.45">
      <c r="B16" s="54">
        <f t="shared" ca="1" si="6"/>
        <v>353</v>
      </c>
      <c r="C16" s="30" t="str">
        <f t="shared" ca="1" si="0"/>
        <v/>
      </c>
      <c r="D16" s="30">
        <f t="shared" ca="1" si="1"/>
        <v>0</v>
      </c>
      <c r="E16" s="33">
        <f>対象者!E16</f>
        <v>13</v>
      </c>
      <c r="F16" s="33" t="str">
        <f>対象者!F16</f>
        <v>いとう せいいち</v>
      </c>
      <c r="G16" s="33" t="str">
        <f>対象者!G16</f>
        <v>男</v>
      </c>
      <c r="H16" s="33">
        <f ca="1">対象者!H16</f>
        <v>70</v>
      </c>
      <c r="I16" s="34">
        <f>対象者!I16</f>
        <v>18739</v>
      </c>
      <c r="J16" s="33" t="str">
        <f>対象者!J16</f>
        <v>既婚</v>
      </c>
      <c r="K16" s="33">
        <f>対象者!K16</f>
        <v>426</v>
      </c>
      <c r="L16" s="33" t="str">
        <f>対象者!L16</f>
        <v>茨城県</v>
      </c>
      <c r="M16" s="33">
        <f>対象者!M16</f>
        <v>31</v>
      </c>
      <c r="N16" s="33">
        <f>対象者!N16</f>
        <v>52</v>
      </c>
      <c r="O16" s="33">
        <f>対象者!O16</f>
        <v>54</v>
      </c>
      <c r="P16" s="33">
        <f>対象者!P16</f>
        <v>85</v>
      </c>
      <c r="Q16" s="33">
        <f>対象者!Q16</f>
        <v>81</v>
      </c>
      <c r="R16" s="30">
        <f t="shared" si="2"/>
        <v>0</v>
      </c>
      <c r="S16" s="30">
        <f t="shared" si="3"/>
        <v>1</v>
      </c>
      <c r="T16" s="30">
        <f t="shared" si="7"/>
        <v>0</v>
      </c>
      <c r="U16" s="30">
        <f t="shared" si="4"/>
        <v>0</v>
      </c>
      <c r="V16" s="30">
        <f t="shared" ca="1" si="5"/>
        <v>0</v>
      </c>
    </row>
    <row r="17" spans="2:22" x14ac:dyDescent="0.45">
      <c r="B17" s="54">
        <f t="shared" ca="1" si="6"/>
        <v>104</v>
      </c>
      <c r="C17" s="30" t="str">
        <f t="shared" ca="1" si="0"/>
        <v/>
      </c>
      <c r="D17" s="30">
        <f t="shared" ca="1" si="1"/>
        <v>0</v>
      </c>
      <c r="E17" s="33">
        <f>対象者!E17</f>
        <v>14</v>
      </c>
      <c r="F17" s="33" t="str">
        <f>対象者!F17</f>
        <v>こいち まさかず</v>
      </c>
      <c r="G17" s="33" t="str">
        <f>対象者!G17</f>
        <v>男</v>
      </c>
      <c r="H17" s="33">
        <f ca="1">対象者!H17</f>
        <v>36</v>
      </c>
      <c r="I17" s="34">
        <f>対象者!I17</f>
        <v>31406</v>
      </c>
      <c r="J17" s="33" t="str">
        <f>対象者!J17</f>
        <v>未婚</v>
      </c>
      <c r="K17" s="33">
        <f>対象者!K17</f>
        <v>546</v>
      </c>
      <c r="L17" s="33" t="str">
        <f>対象者!L17</f>
        <v>茨城県</v>
      </c>
      <c r="M17" s="33">
        <f>対象者!M17</f>
        <v>59</v>
      </c>
      <c r="N17" s="33">
        <f>対象者!N17</f>
        <v>45</v>
      </c>
      <c r="O17" s="33">
        <f>対象者!O17</f>
        <v>44</v>
      </c>
      <c r="P17" s="33">
        <f>対象者!P17</f>
        <v>91</v>
      </c>
      <c r="Q17" s="33">
        <f>対象者!Q17</f>
        <v>54</v>
      </c>
      <c r="R17" s="30">
        <f t="shared" si="2"/>
        <v>0</v>
      </c>
      <c r="S17" s="30">
        <f t="shared" si="3"/>
        <v>1</v>
      </c>
      <c r="T17" s="30">
        <f t="shared" si="7"/>
        <v>0</v>
      </c>
      <c r="U17" s="30">
        <f t="shared" si="4"/>
        <v>1</v>
      </c>
      <c r="V17" s="30">
        <f t="shared" ca="1" si="5"/>
        <v>0</v>
      </c>
    </row>
    <row r="18" spans="2:22" x14ac:dyDescent="0.45">
      <c r="B18" s="54">
        <f t="shared" ca="1" si="6"/>
        <v>84</v>
      </c>
      <c r="C18" s="30" t="str">
        <f t="shared" ca="1" si="0"/>
        <v/>
      </c>
      <c r="D18" s="30">
        <f t="shared" ca="1" si="1"/>
        <v>0</v>
      </c>
      <c r="E18" s="33">
        <f>対象者!E18</f>
        <v>15</v>
      </c>
      <c r="F18" s="33" t="str">
        <f>対象者!F18</f>
        <v>かさい しんすけ</v>
      </c>
      <c r="G18" s="33" t="str">
        <f>対象者!G18</f>
        <v>男</v>
      </c>
      <c r="H18" s="33">
        <f ca="1">対象者!H18</f>
        <v>43</v>
      </c>
      <c r="I18" s="34">
        <f>対象者!I18</f>
        <v>28869</v>
      </c>
      <c r="J18" s="33" t="str">
        <f>対象者!J18</f>
        <v>既婚</v>
      </c>
      <c r="K18" s="33">
        <f>対象者!K18</f>
        <v>831</v>
      </c>
      <c r="L18" s="33" t="str">
        <f>対象者!L18</f>
        <v>大阪府</v>
      </c>
      <c r="M18" s="33">
        <f>対象者!M18</f>
        <v>18</v>
      </c>
      <c r="N18" s="33">
        <f>対象者!N18</f>
        <v>85</v>
      </c>
      <c r="O18" s="33">
        <f>対象者!O18</f>
        <v>55</v>
      </c>
      <c r="P18" s="33">
        <f>対象者!P18</f>
        <v>52</v>
      </c>
      <c r="Q18" s="33">
        <f>対象者!Q18</f>
        <v>54</v>
      </c>
      <c r="R18" s="30">
        <f t="shared" si="2"/>
        <v>0</v>
      </c>
      <c r="S18" s="30">
        <f t="shared" si="3"/>
        <v>1</v>
      </c>
      <c r="T18" s="30">
        <f t="shared" si="7"/>
        <v>0</v>
      </c>
      <c r="U18" s="30">
        <f t="shared" si="4"/>
        <v>0</v>
      </c>
      <c r="V18" s="30">
        <f t="shared" ca="1" si="5"/>
        <v>0</v>
      </c>
    </row>
    <row r="19" spans="2:22" x14ac:dyDescent="0.45">
      <c r="B19" s="54">
        <f t="shared" ca="1" si="6"/>
        <v>18</v>
      </c>
      <c r="C19" s="30" t="str">
        <f t="shared" ca="1" si="0"/>
        <v/>
      </c>
      <c r="D19" s="30">
        <f t="shared" ca="1" si="1"/>
        <v>0</v>
      </c>
      <c r="E19" s="33">
        <f>対象者!E19</f>
        <v>16</v>
      </c>
      <c r="F19" s="33" t="str">
        <f>対象者!F19</f>
        <v>あいば かおる</v>
      </c>
      <c r="G19" s="33" t="str">
        <f>対象者!G19</f>
        <v>男</v>
      </c>
      <c r="H19" s="33">
        <f ca="1">対象者!H19</f>
        <v>44</v>
      </c>
      <c r="I19" s="34">
        <f>対象者!I19</f>
        <v>28570</v>
      </c>
      <c r="J19" s="33" t="str">
        <f>対象者!J19</f>
        <v>未婚</v>
      </c>
      <c r="K19" s="33">
        <f>対象者!K19</f>
        <v>886</v>
      </c>
      <c r="L19" s="33" t="str">
        <f>対象者!L19</f>
        <v>愛知県</v>
      </c>
      <c r="M19" s="33">
        <f>対象者!M19</f>
        <v>72</v>
      </c>
      <c r="N19" s="33">
        <f>対象者!N19</f>
        <v>53</v>
      </c>
      <c r="O19" s="33">
        <f>対象者!O19</f>
        <v>70</v>
      </c>
      <c r="P19" s="33">
        <f>対象者!P19</f>
        <v>59</v>
      </c>
      <c r="Q19" s="33">
        <f>対象者!Q19</f>
        <v>82</v>
      </c>
      <c r="R19" s="30">
        <f t="shared" si="2"/>
        <v>0</v>
      </c>
      <c r="S19" s="30">
        <f t="shared" si="3"/>
        <v>1</v>
      </c>
      <c r="T19" s="30">
        <f t="shared" si="7"/>
        <v>0</v>
      </c>
      <c r="U19" s="30">
        <f t="shared" si="4"/>
        <v>0</v>
      </c>
      <c r="V19" s="30">
        <f t="shared" ca="1" si="5"/>
        <v>0</v>
      </c>
    </row>
    <row r="20" spans="2:22" x14ac:dyDescent="0.45">
      <c r="B20" s="54">
        <f t="shared" ca="1" si="6"/>
        <v>48</v>
      </c>
      <c r="C20" s="30" t="str">
        <f t="shared" ca="1" si="0"/>
        <v/>
      </c>
      <c r="D20" s="30">
        <f t="shared" ca="1" si="1"/>
        <v>0</v>
      </c>
      <c r="E20" s="33">
        <f>対象者!E20</f>
        <v>17</v>
      </c>
      <c r="F20" s="33" t="str">
        <f>対象者!F20</f>
        <v>あべ せいじ</v>
      </c>
      <c r="G20" s="33" t="str">
        <f>対象者!G20</f>
        <v>男</v>
      </c>
      <c r="H20" s="33">
        <f ca="1">対象者!H20</f>
        <v>33</v>
      </c>
      <c r="I20" s="34">
        <f>対象者!I20</f>
        <v>32558</v>
      </c>
      <c r="J20" s="33" t="str">
        <f>対象者!J20</f>
        <v>未婚</v>
      </c>
      <c r="K20" s="33">
        <f>対象者!K20</f>
        <v>788</v>
      </c>
      <c r="L20" s="33" t="str">
        <f>対象者!L20</f>
        <v>香川県</v>
      </c>
      <c r="M20" s="33">
        <f>対象者!M20</f>
        <v>39</v>
      </c>
      <c r="N20" s="33">
        <f>対象者!N20</f>
        <v>53</v>
      </c>
      <c r="O20" s="33">
        <f>対象者!O20</f>
        <v>64</v>
      </c>
      <c r="P20" s="33">
        <f>対象者!P20</f>
        <v>75</v>
      </c>
      <c r="Q20" s="33">
        <f>対象者!Q20</f>
        <v>52</v>
      </c>
      <c r="R20" s="30">
        <f t="shared" si="2"/>
        <v>0</v>
      </c>
      <c r="S20" s="30">
        <f t="shared" si="3"/>
        <v>1</v>
      </c>
      <c r="T20" s="30">
        <f t="shared" si="7"/>
        <v>0</v>
      </c>
      <c r="U20" s="30">
        <f t="shared" si="4"/>
        <v>1</v>
      </c>
      <c r="V20" s="30">
        <f t="shared" ca="1" si="5"/>
        <v>0</v>
      </c>
    </row>
    <row r="21" spans="2:22" x14ac:dyDescent="0.45">
      <c r="B21" s="54">
        <f t="shared" ca="1" si="6"/>
        <v>165</v>
      </c>
      <c r="C21" s="30" t="str">
        <f t="shared" ca="1" si="0"/>
        <v/>
      </c>
      <c r="D21" s="30">
        <f t="shared" ca="1" si="1"/>
        <v>0</v>
      </c>
      <c r="E21" s="33">
        <f>対象者!E21</f>
        <v>18</v>
      </c>
      <c r="F21" s="33" t="str">
        <f>対象者!F21</f>
        <v>やなぎや ゆう</v>
      </c>
      <c r="G21" s="33" t="str">
        <f>対象者!G21</f>
        <v>女</v>
      </c>
      <c r="H21" s="33">
        <f ca="1">対象者!H21</f>
        <v>30</v>
      </c>
      <c r="I21" s="34">
        <f>対象者!I21</f>
        <v>33537</v>
      </c>
      <c r="J21" s="33" t="str">
        <f>対象者!J21</f>
        <v>未婚</v>
      </c>
      <c r="K21" s="33">
        <f>対象者!K21</f>
        <v>876</v>
      </c>
      <c r="L21" s="33" t="str">
        <f>対象者!L21</f>
        <v>奈良県</v>
      </c>
      <c r="M21" s="33">
        <f>対象者!M21</f>
        <v>56</v>
      </c>
      <c r="N21" s="33">
        <f>対象者!N21</f>
        <v>58</v>
      </c>
      <c r="O21" s="33">
        <f>対象者!O21</f>
        <v>89</v>
      </c>
      <c r="P21" s="33">
        <f>対象者!P21</f>
        <v>81</v>
      </c>
      <c r="Q21" s="33">
        <f>対象者!Q21</f>
        <v>68</v>
      </c>
      <c r="R21" s="30">
        <f t="shared" si="2"/>
        <v>0</v>
      </c>
      <c r="S21" s="30">
        <f t="shared" si="3"/>
        <v>1</v>
      </c>
      <c r="T21" s="30">
        <f t="shared" si="7"/>
        <v>0</v>
      </c>
      <c r="U21" s="30">
        <f t="shared" si="4"/>
        <v>0</v>
      </c>
      <c r="V21" s="30">
        <f t="shared" ca="1" si="5"/>
        <v>0</v>
      </c>
    </row>
    <row r="22" spans="2:22" x14ac:dyDescent="0.45">
      <c r="B22" s="54">
        <f t="shared" ca="1" si="6"/>
        <v>111</v>
      </c>
      <c r="C22" s="30" t="str">
        <f t="shared" ca="1" si="0"/>
        <v/>
      </c>
      <c r="D22" s="30">
        <f t="shared" ca="1" si="1"/>
        <v>0</v>
      </c>
      <c r="E22" s="33">
        <f>対象者!E22</f>
        <v>19</v>
      </c>
      <c r="F22" s="33" t="str">
        <f>対象者!F22</f>
        <v>こいけ ともや</v>
      </c>
      <c r="G22" s="33" t="str">
        <f>対象者!G22</f>
        <v>男</v>
      </c>
      <c r="H22" s="33">
        <f ca="1">対象者!H22</f>
        <v>42</v>
      </c>
      <c r="I22" s="34">
        <f>対象者!I22</f>
        <v>29208</v>
      </c>
      <c r="J22" s="33" t="str">
        <f>対象者!J22</f>
        <v>既婚</v>
      </c>
      <c r="K22" s="33">
        <f>対象者!K22</f>
        <v>717</v>
      </c>
      <c r="L22" s="33" t="str">
        <f>対象者!L22</f>
        <v>兵庫県</v>
      </c>
      <c r="M22" s="33">
        <f>対象者!M22</f>
        <v>47</v>
      </c>
      <c r="N22" s="33">
        <f>対象者!N22</f>
        <v>73</v>
      </c>
      <c r="O22" s="33">
        <f>対象者!O22</f>
        <v>65</v>
      </c>
      <c r="P22" s="33">
        <f>対象者!P22</f>
        <v>69</v>
      </c>
      <c r="Q22" s="33">
        <f>対象者!Q22</f>
        <v>18</v>
      </c>
      <c r="R22" s="30">
        <f t="shared" si="2"/>
        <v>0</v>
      </c>
      <c r="S22" s="30">
        <f t="shared" si="3"/>
        <v>1</v>
      </c>
      <c r="T22" s="30">
        <f t="shared" si="7"/>
        <v>0</v>
      </c>
      <c r="U22" s="30">
        <f t="shared" si="4"/>
        <v>0</v>
      </c>
      <c r="V22" s="30">
        <f t="shared" ca="1" si="5"/>
        <v>0</v>
      </c>
    </row>
    <row r="23" spans="2:22" x14ac:dyDescent="0.45">
      <c r="B23" s="54">
        <f t="shared" ca="1" si="6"/>
        <v>1</v>
      </c>
      <c r="C23" s="30" t="str">
        <f t="shared" ca="1" si="0"/>
        <v/>
      </c>
      <c r="D23" s="30">
        <f t="shared" ca="1" si="1"/>
        <v>0</v>
      </c>
      <c r="E23" s="33">
        <f>対象者!E23</f>
        <v>20</v>
      </c>
      <c r="F23" s="33" t="str">
        <f>対象者!F23</f>
        <v>しもだ まもる</v>
      </c>
      <c r="G23" s="33" t="str">
        <f>対象者!G23</f>
        <v>男</v>
      </c>
      <c r="H23" s="33">
        <f ca="1">対象者!H23</f>
        <v>27</v>
      </c>
      <c r="I23" s="34">
        <f>対象者!I23</f>
        <v>34796</v>
      </c>
      <c r="J23" s="33" t="str">
        <f>対象者!J23</f>
        <v>未婚</v>
      </c>
      <c r="K23" s="33">
        <f>対象者!K23</f>
        <v>680</v>
      </c>
      <c r="L23" s="33" t="str">
        <f>対象者!L23</f>
        <v>長野県</v>
      </c>
      <c r="M23" s="33">
        <f>対象者!M23</f>
        <v>79</v>
      </c>
      <c r="N23" s="33">
        <f>対象者!N23</f>
        <v>54</v>
      </c>
      <c r="O23" s="33">
        <f>対象者!O23</f>
        <v>68</v>
      </c>
      <c r="P23" s="33">
        <f>対象者!P23</f>
        <v>70</v>
      </c>
      <c r="Q23" s="33">
        <f>対象者!Q23</f>
        <v>58</v>
      </c>
      <c r="R23" s="30">
        <f t="shared" si="2"/>
        <v>0</v>
      </c>
      <c r="S23" s="30">
        <f t="shared" si="3"/>
        <v>1</v>
      </c>
      <c r="T23" s="30">
        <f t="shared" si="7"/>
        <v>0</v>
      </c>
      <c r="U23" s="30">
        <f t="shared" si="4"/>
        <v>0</v>
      </c>
      <c r="V23" s="30">
        <f t="shared" ca="1" si="5"/>
        <v>0</v>
      </c>
    </row>
    <row r="24" spans="2:22" x14ac:dyDescent="0.45">
      <c r="B24" s="54">
        <f t="shared" ca="1" si="6"/>
        <v>286</v>
      </c>
      <c r="C24" s="30" t="str">
        <f t="shared" ca="1" si="0"/>
        <v/>
      </c>
      <c r="D24" s="30">
        <f t="shared" ca="1" si="1"/>
        <v>0</v>
      </c>
      <c r="E24" s="33">
        <f>対象者!E24</f>
        <v>21</v>
      </c>
      <c r="F24" s="33" t="str">
        <f>対象者!F24</f>
        <v>とよた けいこ</v>
      </c>
      <c r="G24" s="33" t="str">
        <f>対象者!G24</f>
        <v>女</v>
      </c>
      <c r="H24" s="33">
        <f ca="1">対象者!H24</f>
        <v>38</v>
      </c>
      <c r="I24" s="34">
        <f>対象者!I24</f>
        <v>30494</v>
      </c>
      <c r="J24" s="33" t="str">
        <f>対象者!J24</f>
        <v>既婚</v>
      </c>
      <c r="K24" s="33">
        <f>対象者!K24</f>
        <v>390</v>
      </c>
      <c r="L24" s="33" t="str">
        <f>対象者!L24</f>
        <v>栃木県</v>
      </c>
      <c r="M24" s="33">
        <f>対象者!M24</f>
        <v>77</v>
      </c>
      <c r="N24" s="33">
        <f>対象者!N24</f>
        <v>56</v>
      </c>
      <c r="O24" s="33">
        <f>対象者!O24</f>
        <v>46</v>
      </c>
      <c r="P24" s="33">
        <f>対象者!P24</f>
        <v>53</v>
      </c>
      <c r="Q24" s="33">
        <f>対象者!Q24</f>
        <v>99</v>
      </c>
      <c r="R24" s="30">
        <f t="shared" si="2"/>
        <v>0</v>
      </c>
      <c r="S24" s="30">
        <f t="shared" si="3"/>
        <v>1</v>
      </c>
      <c r="T24" s="30">
        <f t="shared" si="7"/>
        <v>0</v>
      </c>
      <c r="U24" s="30">
        <f t="shared" si="4"/>
        <v>1</v>
      </c>
      <c r="V24" s="30">
        <f t="shared" ca="1" si="5"/>
        <v>0</v>
      </c>
    </row>
    <row r="25" spans="2:22" x14ac:dyDescent="0.45">
      <c r="B25" s="54">
        <f t="shared" ca="1" si="6"/>
        <v>355</v>
      </c>
      <c r="C25" s="30" t="str">
        <f t="shared" si="0"/>
        <v/>
      </c>
      <c r="D25" s="30">
        <f t="shared" si="1"/>
        <v>0</v>
      </c>
      <c r="E25" s="33">
        <f>対象者!E25</f>
        <v>22</v>
      </c>
      <c r="F25" s="33" t="str">
        <f>対象者!F25</f>
        <v>ふるや ほうし</v>
      </c>
      <c r="G25" s="33" t="str">
        <f>対象者!G25</f>
        <v>男</v>
      </c>
      <c r="H25" s="33">
        <f>対象者!H25</f>
        <v>41</v>
      </c>
      <c r="I25" s="34">
        <f>対象者!I25</f>
        <v>28598</v>
      </c>
      <c r="J25" s="33" t="str">
        <f>対象者!J25</f>
        <v>既婚</v>
      </c>
      <c r="K25" s="33">
        <f>対象者!K25</f>
        <v>573</v>
      </c>
      <c r="L25" s="33" t="str">
        <f>対象者!L25</f>
        <v>福島県</v>
      </c>
      <c r="M25" s="33">
        <f>対象者!M25</f>
        <v>26</v>
      </c>
      <c r="N25" s="33">
        <f>対象者!N25</f>
        <v>81</v>
      </c>
      <c r="O25" s="33">
        <f>対象者!O25</f>
        <v>38</v>
      </c>
      <c r="P25" s="33">
        <f>対象者!P25</f>
        <v>63</v>
      </c>
      <c r="Q25" s="33">
        <f>対象者!Q25</f>
        <v>82</v>
      </c>
      <c r="R25" s="30">
        <f t="shared" si="2"/>
        <v>0</v>
      </c>
      <c r="S25" s="30">
        <f t="shared" si="3"/>
        <v>1</v>
      </c>
      <c r="T25" s="30">
        <f t="shared" si="7"/>
        <v>0</v>
      </c>
      <c r="U25" s="30">
        <f t="shared" si="4"/>
        <v>0</v>
      </c>
      <c r="V25" s="30">
        <f t="shared" ca="1" si="5"/>
        <v>1</v>
      </c>
    </row>
    <row r="26" spans="2:22" x14ac:dyDescent="0.45">
      <c r="B26" s="54">
        <f t="shared" ca="1" si="6"/>
        <v>221</v>
      </c>
      <c r="C26" s="30" t="str">
        <f t="shared" ca="1" si="0"/>
        <v/>
      </c>
      <c r="D26" s="30">
        <f t="shared" ca="1" si="1"/>
        <v>0</v>
      </c>
      <c r="E26" s="33">
        <f>対象者!E26</f>
        <v>23</v>
      </c>
      <c r="F26" s="33" t="str">
        <f>対象者!F26</f>
        <v>ながやま さとみ</v>
      </c>
      <c r="G26" s="33" t="str">
        <f>対象者!G26</f>
        <v>女</v>
      </c>
      <c r="H26" s="33">
        <f ca="1">対象者!H26</f>
        <v>56</v>
      </c>
      <c r="I26" s="34">
        <f>対象者!I26</f>
        <v>23984</v>
      </c>
      <c r="J26" s="33" t="str">
        <f>対象者!J26</f>
        <v>既婚</v>
      </c>
      <c r="K26" s="33">
        <f>対象者!K26</f>
        <v>413</v>
      </c>
      <c r="L26" s="33" t="str">
        <f>対象者!L26</f>
        <v>神奈川県</v>
      </c>
      <c r="M26" s="33">
        <f>対象者!M26</f>
        <v>70</v>
      </c>
      <c r="N26" s="33">
        <f>対象者!N26</f>
        <v>91</v>
      </c>
      <c r="O26" s="33">
        <f>対象者!O26</f>
        <v>75</v>
      </c>
      <c r="P26" s="33">
        <f>対象者!P26</f>
        <v>63</v>
      </c>
      <c r="Q26" s="33">
        <f>対象者!Q26</f>
        <v>67</v>
      </c>
      <c r="R26" s="30">
        <f t="shared" si="2"/>
        <v>0</v>
      </c>
      <c r="S26" s="30">
        <f t="shared" si="3"/>
        <v>0</v>
      </c>
      <c r="T26" s="30">
        <f t="shared" si="7"/>
        <v>1</v>
      </c>
      <c r="U26" s="30">
        <f t="shared" si="4"/>
        <v>0</v>
      </c>
      <c r="V26" s="30">
        <f t="shared" ca="1" si="5"/>
        <v>0</v>
      </c>
    </row>
    <row r="27" spans="2:22" x14ac:dyDescent="0.45">
      <c r="B27" s="54">
        <f t="shared" ca="1" si="6"/>
        <v>154</v>
      </c>
      <c r="C27" s="30" t="str">
        <f t="shared" ca="1" si="0"/>
        <v/>
      </c>
      <c r="D27" s="30">
        <f t="shared" ca="1" si="1"/>
        <v>0</v>
      </c>
      <c r="E27" s="33">
        <f>対象者!E27</f>
        <v>24</v>
      </c>
      <c r="F27" s="33" t="str">
        <f>対象者!F27</f>
        <v>みやわき さとみ</v>
      </c>
      <c r="G27" s="33" t="str">
        <f>対象者!G27</f>
        <v>女</v>
      </c>
      <c r="H27" s="33">
        <f ca="1">対象者!H27</f>
        <v>47</v>
      </c>
      <c r="I27" s="34">
        <f>対象者!I27</f>
        <v>27338</v>
      </c>
      <c r="J27" s="33" t="str">
        <f>対象者!J27</f>
        <v>既婚</v>
      </c>
      <c r="K27" s="33">
        <f>対象者!K27</f>
        <v>403</v>
      </c>
      <c r="L27" s="33" t="str">
        <f>対象者!L27</f>
        <v>石川県</v>
      </c>
      <c r="M27" s="33">
        <f>対象者!M27</f>
        <v>100</v>
      </c>
      <c r="N27" s="33">
        <f>対象者!N27</f>
        <v>90</v>
      </c>
      <c r="O27" s="33">
        <f>対象者!O27</f>
        <v>48</v>
      </c>
      <c r="P27" s="33">
        <f>対象者!P27</f>
        <v>33</v>
      </c>
      <c r="Q27" s="33">
        <f>対象者!Q27</f>
        <v>49</v>
      </c>
      <c r="R27" s="30">
        <f t="shared" si="2"/>
        <v>0</v>
      </c>
      <c r="S27" s="30">
        <f t="shared" si="3"/>
        <v>1</v>
      </c>
      <c r="T27" s="30">
        <f t="shared" si="7"/>
        <v>0</v>
      </c>
      <c r="U27" s="30">
        <f t="shared" si="4"/>
        <v>0</v>
      </c>
      <c r="V27" s="30">
        <f t="shared" ca="1" si="5"/>
        <v>0</v>
      </c>
    </row>
    <row r="28" spans="2:22" x14ac:dyDescent="0.45">
      <c r="B28" s="54">
        <f t="shared" ca="1" si="6"/>
        <v>186</v>
      </c>
      <c r="C28" s="30" t="str">
        <f t="shared" ca="1" si="0"/>
        <v/>
      </c>
      <c r="D28" s="30">
        <f t="shared" ca="1" si="1"/>
        <v>0</v>
      </c>
      <c r="E28" s="33">
        <f>対象者!E28</f>
        <v>25</v>
      </c>
      <c r="F28" s="33" t="str">
        <f>対象者!F28</f>
        <v>はしの ろくろう</v>
      </c>
      <c r="G28" s="33" t="str">
        <f>対象者!G28</f>
        <v>男</v>
      </c>
      <c r="H28" s="33">
        <f ca="1">対象者!H28</f>
        <v>52</v>
      </c>
      <c r="I28" s="34">
        <f>対象者!I28</f>
        <v>25480</v>
      </c>
      <c r="J28" s="33" t="str">
        <f>対象者!J28</f>
        <v>既婚</v>
      </c>
      <c r="K28" s="33">
        <f>対象者!K28</f>
        <v>762</v>
      </c>
      <c r="L28" s="33" t="str">
        <f>対象者!L28</f>
        <v>愛知県</v>
      </c>
      <c r="M28" s="33">
        <f>対象者!M28</f>
        <v>91</v>
      </c>
      <c r="N28" s="33">
        <f>対象者!N28</f>
        <v>87</v>
      </c>
      <c r="O28" s="33">
        <f>対象者!O28</f>
        <v>40</v>
      </c>
      <c r="P28" s="33">
        <f>対象者!P28</f>
        <v>34</v>
      </c>
      <c r="Q28" s="33">
        <f>対象者!Q28</f>
        <v>81</v>
      </c>
      <c r="R28" s="30">
        <f t="shared" si="2"/>
        <v>0</v>
      </c>
      <c r="S28" s="30">
        <f t="shared" si="3"/>
        <v>1</v>
      </c>
      <c r="T28" s="30">
        <f t="shared" si="7"/>
        <v>0</v>
      </c>
      <c r="U28" s="30">
        <f t="shared" si="4"/>
        <v>0</v>
      </c>
      <c r="V28" s="30">
        <f t="shared" ca="1" si="5"/>
        <v>0</v>
      </c>
    </row>
    <row r="29" spans="2:22" x14ac:dyDescent="0.45">
      <c r="B29" s="54">
        <f t="shared" ca="1" si="6"/>
        <v>205</v>
      </c>
      <c r="C29" s="30" t="str">
        <f t="shared" ca="1" si="0"/>
        <v/>
      </c>
      <c r="D29" s="30">
        <f t="shared" ca="1" si="1"/>
        <v>0</v>
      </c>
      <c r="E29" s="33">
        <f>対象者!E29</f>
        <v>26</v>
      </c>
      <c r="F29" s="33" t="str">
        <f>対象者!F29</f>
        <v>やなぎはら のりこ</v>
      </c>
      <c r="G29" s="33" t="str">
        <f>対象者!G29</f>
        <v>女</v>
      </c>
      <c r="H29" s="33">
        <f ca="1">対象者!H29</f>
        <v>53</v>
      </c>
      <c r="I29" s="34">
        <f>対象者!I29</f>
        <v>25096</v>
      </c>
      <c r="J29" s="33" t="str">
        <f>対象者!J29</f>
        <v>既婚</v>
      </c>
      <c r="K29" s="33">
        <f>対象者!K29</f>
        <v>574</v>
      </c>
      <c r="L29" s="33" t="str">
        <f>対象者!L29</f>
        <v>鹿児島県</v>
      </c>
      <c r="M29" s="33">
        <f>対象者!M29</f>
        <v>27</v>
      </c>
      <c r="N29" s="33">
        <f>対象者!N29</f>
        <v>82</v>
      </c>
      <c r="O29" s="33">
        <f>対象者!O29</f>
        <v>88</v>
      </c>
      <c r="P29" s="33">
        <f>対象者!P29</f>
        <v>36</v>
      </c>
      <c r="Q29" s="33">
        <f>対象者!Q29</f>
        <v>74</v>
      </c>
      <c r="R29" s="30">
        <f t="shared" si="2"/>
        <v>0</v>
      </c>
      <c r="S29" s="30">
        <f t="shared" si="3"/>
        <v>1</v>
      </c>
      <c r="T29" s="30">
        <f t="shared" si="7"/>
        <v>0</v>
      </c>
      <c r="U29" s="30">
        <f t="shared" si="4"/>
        <v>0</v>
      </c>
      <c r="V29" s="30">
        <f t="shared" ca="1" si="5"/>
        <v>0</v>
      </c>
    </row>
    <row r="30" spans="2:22" x14ac:dyDescent="0.45">
      <c r="B30" s="54">
        <f t="shared" ca="1" si="6"/>
        <v>305</v>
      </c>
      <c r="C30" s="30" t="str">
        <f t="shared" ca="1" si="0"/>
        <v/>
      </c>
      <c r="D30" s="30">
        <f t="shared" ca="1" si="1"/>
        <v>0</v>
      </c>
      <c r="E30" s="33">
        <f>対象者!E30</f>
        <v>27</v>
      </c>
      <c r="F30" s="33" t="str">
        <f>対象者!F30</f>
        <v>やすなが みつる</v>
      </c>
      <c r="G30" s="33" t="str">
        <f>対象者!G30</f>
        <v>男</v>
      </c>
      <c r="H30" s="33">
        <f ca="1">対象者!H30</f>
        <v>54</v>
      </c>
      <c r="I30" s="34">
        <f>対象者!I30</f>
        <v>24631</v>
      </c>
      <c r="J30" s="33" t="str">
        <f>対象者!J30</f>
        <v>既婚</v>
      </c>
      <c r="K30" s="33">
        <f>対象者!K30</f>
        <v>321</v>
      </c>
      <c r="L30" s="33" t="str">
        <f>対象者!L30</f>
        <v>神奈川県</v>
      </c>
      <c r="M30" s="33">
        <f>対象者!M30</f>
        <v>90</v>
      </c>
      <c r="N30" s="33">
        <f>対象者!N30</f>
        <v>66</v>
      </c>
      <c r="O30" s="33">
        <f>対象者!O30</f>
        <v>43</v>
      </c>
      <c r="P30" s="33">
        <f>対象者!P30</f>
        <v>60</v>
      </c>
      <c r="Q30" s="33">
        <f>対象者!Q30</f>
        <v>96</v>
      </c>
      <c r="R30" s="30">
        <f t="shared" si="2"/>
        <v>0</v>
      </c>
      <c r="S30" s="30">
        <f t="shared" si="3"/>
        <v>1</v>
      </c>
      <c r="T30" s="30">
        <f t="shared" si="7"/>
        <v>0</v>
      </c>
      <c r="U30" s="30">
        <f t="shared" si="4"/>
        <v>0</v>
      </c>
      <c r="V30" s="30">
        <f t="shared" ca="1" si="5"/>
        <v>0</v>
      </c>
    </row>
    <row r="31" spans="2:22" x14ac:dyDescent="0.45">
      <c r="B31" s="54">
        <f t="shared" ca="1" si="6"/>
        <v>52</v>
      </c>
      <c r="C31" s="30" t="str">
        <f t="shared" ca="1" si="0"/>
        <v/>
      </c>
      <c r="D31" s="30">
        <f t="shared" ca="1" si="1"/>
        <v>0</v>
      </c>
      <c r="E31" s="33">
        <f>対象者!E31</f>
        <v>28</v>
      </c>
      <c r="F31" s="33" t="str">
        <f>対象者!F31</f>
        <v>やまの じろーらも</v>
      </c>
      <c r="G31" s="33" t="str">
        <f>対象者!G31</f>
        <v>男</v>
      </c>
      <c r="H31" s="33">
        <f ca="1">対象者!H31</f>
        <v>77</v>
      </c>
      <c r="I31" s="34">
        <f>対象者!I31</f>
        <v>16483</v>
      </c>
      <c r="J31" s="33" t="str">
        <f>対象者!J31</f>
        <v>既婚</v>
      </c>
      <c r="K31" s="33">
        <f>対象者!K31</f>
        <v>723</v>
      </c>
      <c r="L31" s="33" t="str">
        <f>対象者!L31</f>
        <v>愛知県</v>
      </c>
      <c r="M31" s="33">
        <f>対象者!M31</f>
        <v>22</v>
      </c>
      <c r="N31" s="33">
        <f>対象者!N31</f>
        <v>67</v>
      </c>
      <c r="O31" s="33">
        <f>対象者!O31</f>
        <v>67</v>
      </c>
      <c r="P31" s="33">
        <f>対象者!P31</f>
        <v>29</v>
      </c>
      <c r="Q31" s="33">
        <f>対象者!Q31</f>
        <v>51</v>
      </c>
      <c r="R31" s="30">
        <f t="shared" si="2"/>
        <v>0</v>
      </c>
      <c r="S31" s="30">
        <f t="shared" si="3"/>
        <v>1</v>
      </c>
      <c r="T31" s="30">
        <f t="shared" si="7"/>
        <v>0</v>
      </c>
      <c r="U31" s="30">
        <f t="shared" si="4"/>
        <v>0</v>
      </c>
      <c r="V31" s="30">
        <f t="shared" ca="1" si="5"/>
        <v>0</v>
      </c>
    </row>
    <row r="32" spans="2:22" x14ac:dyDescent="0.45">
      <c r="B32" s="54">
        <f t="shared" ca="1" si="6"/>
        <v>85</v>
      </c>
      <c r="C32" s="30" t="str">
        <f t="shared" ca="1" si="0"/>
        <v/>
      </c>
      <c r="D32" s="30">
        <f t="shared" ca="1" si="1"/>
        <v>0</v>
      </c>
      <c r="E32" s="33">
        <f>対象者!E32</f>
        <v>29</v>
      </c>
      <c r="F32" s="33" t="str">
        <f>対象者!F32</f>
        <v>ねもと ももこ</v>
      </c>
      <c r="G32" s="33" t="str">
        <f>対象者!G32</f>
        <v>女</v>
      </c>
      <c r="H32" s="33">
        <f ca="1">対象者!H32</f>
        <v>82</v>
      </c>
      <c r="I32" s="34">
        <f>対象者!I32</f>
        <v>14624</v>
      </c>
      <c r="J32" s="33" t="str">
        <f>対象者!J32</f>
        <v>既婚</v>
      </c>
      <c r="K32" s="33">
        <f>対象者!K32</f>
        <v>860</v>
      </c>
      <c r="L32" s="33" t="str">
        <f>対象者!L32</f>
        <v>岐阜県</v>
      </c>
      <c r="M32" s="33">
        <f>対象者!M32</f>
        <v>29</v>
      </c>
      <c r="N32" s="33">
        <f>対象者!N32</f>
        <v>67</v>
      </c>
      <c r="O32" s="33">
        <f>対象者!O32</f>
        <v>39</v>
      </c>
      <c r="P32" s="33">
        <f>対象者!P32</f>
        <v>49</v>
      </c>
      <c r="Q32" s="33">
        <f>対象者!Q32</f>
        <v>99</v>
      </c>
      <c r="R32" s="30">
        <f t="shared" si="2"/>
        <v>0</v>
      </c>
      <c r="S32" s="30">
        <f t="shared" si="3"/>
        <v>1</v>
      </c>
      <c r="T32" s="30">
        <f t="shared" si="7"/>
        <v>0</v>
      </c>
      <c r="U32" s="30">
        <f t="shared" si="4"/>
        <v>0</v>
      </c>
      <c r="V32" s="30">
        <f t="shared" ca="1" si="5"/>
        <v>0</v>
      </c>
    </row>
    <row r="33" spans="2:22" x14ac:dyDescent="0.45">
      <c r="B33" s="54">
        <f t="shared" ca="1" si="6"/>
        <v>128</v>
      </c>
      <c r="C33" s="30" t="str">
        <f t="shared" ca="1" si="0"/>
        <v/>
      </c>
      <c r="D33" s="30">
        <f t="shared" ca="1" si="1"/>
        <v>0</v>
      </c>
      <c r="E33" s="33">
        <f>対象者!E33</f>
        <v>30</v>
      </c>
      <c r="F33" s="33" t="str">
        <f>対象者!F33</f>
        <v>たなか みあ</v>
      </c>
      <c r="G33" s="33" t="str">
        <f>対象者!G33</f>
        <v>女</v>
      </c>
      <c r="H33" s="33">
        <f ca="1">対象者!H33</f>
        <v>86</v>
      </c>
      <c r="I33" s="34">
        <f>対象者!I33</f>
        <v>13120</v>
      </c>
      <c r="J33" s="33" t="str">
        <f>対象者!J33</f>
        <v>既婚</v>
      </c>
      <c r="K33" s="33">
        <f>対象者!K33</f>
        <v>779</v>
      </c>
      <c r="L33" s="33" t="str">
        <f>対象者!L33</f>
        <v>神奈川県</v>
      </c>
      <c r="M33" s="33">
        <f>対象者!M33</f>
        <v>32</v>
      </c>
      <c r="N33" s="33">
        <f>対象者!N33</f>
        <v>47</v>
      </c>
      <c r="O33" s="33">
        <f>対象者!O33</f>
        <v>48</v>
      </c>
      <c r="P33" s="33">
        <f>対象者!P33</f>
        <v>32</v>
      </c>
      <c r="Q33" s="33">
        <f>対象者!Q33</f>
        <v>74</v>
      </c>
      <c r="R33" s="30">
        <f t="shared" si="2"/>
        <v>0</v>
      </c>
      <c r="S33" s="30">
        <f t="shared" si="3"/>
        <v>1</v>
      </c>
      <c r="T33" s="30">
        <f t="shared" si="7"/>
        <v>0</v>
      </c>
      <c r="U33" s="30">
        <f t="shared" si="4"/>
        <v>0</v>
      </c>
      <c r="V33" s="30">
        <f t="shared" ca="1" si="5"/>
        <v>0</v>
      </c>
    </row>
    <row r="34" spans="2:22" x14ac:dyDescent="0.45">
      <c r="B34" s="54">
        <f t="shared" ca="1" si="6"/>
        <v>119</v>
      </c>
      <c r="C34" s="30" t="str">
        <f t="shared" ca="1" si="0"/>
        <v/>
      </c>
      <c r="D34" s="30">
        <f t="shared" ca="1" si="1"/>
        <v>0</v>
      </c>
      <c r="E34" s="33">
        <f>対象者!E34</f>
        <v>31</v>
      </c>
      <c r="F34" s="33" t="str">
        <f>対象者!F34</f>
        <v>まつしま あさひ</v>
      </c>
      <c r="G34" s="33" t="str">
        <f>対象者!G34</f>
        <v>女</v>
      </c>
      <c r="H34" s="33">
        <f ca="1">対象者!H34</f>
        <v>29</v>
      </c>
      <c r="I34" s="34">
        <f>対象者!I34</f>
        <v>33948</v>
      </c>
      <c r="J34" s="33" t="str">
        <f>対象者!J34</f>
        <v>未婚</v>
      </c>
      <c r="K34" s="33">
        <f>対象者!K34</f>
        <v>894</v>
      </c>
      <c r="L34" s="33" t="str">
        <f>対象者!L34</f>
        <v>宮崎県</v>
      </c>
      <c r="M34" s="33">
        <f>対象者!M34</f>
        <v>28</v>
      </c>
      <c r="N34" s="33">
        <f>対象者!N34</f>
        <v>37</v>
      </c>
      <c r="O34" s="33">
        <f>対象者!O34</f>
        <v>79</v>
      </c>
      <c r="P34" s="33">
        <f>対象者!P34</f>
        <v>62</v>
      </c>
      <c r="Q34" s="33">
        <f>対象者!Q34</f>
        <v>82</v>
      </c>
      <c r="R34" s="30">
        <f t="shared" si="2"/>
        <v>0</v>
      </c>
      <c r="S34" s="30">
        <f t="shared" si="3"/>
        <v>1</v>
      </c>
      <c r="T34" s="30">
        <f t="shared" si="7"/>
        <v>0</v>
      </c>
      <c r="U34" s="30">
        <f t="shared" si="4"/>
        <v>0</v>
      </c>
      <c r="V34" s="30">
        <f t="shared" ca="1" si="5"/>
        <v>0</v>
      </c>
    </row>
    <row r="35" spans="2:22" x14ac:dyDescent="0.45">
      <c r="B35" s="54">
        <f t="shared" ca="1" si="6"/>
        <v>83</v>
      </c>
      <c r="C35" s="30" t="str">
        <f t="shared" ca="1" si="0"/>
        <v/>
      </c>
      <c r="D35" s="30">
        <f t="shared" ca="1" si="1"/>
        <v>0</v>
      </c>
      <c r="E35" s="33">
        <f>対象者!E35</f>
        <v>32</v>
      </c>
      <c r="F35" s="33" t="str">
        <f>対象者!F35</f>
        <v>てらもと かんじ</v>
      </c>
      <c r="G35" s="33" t="str">
        <f>対象者!G35</f>
        <v>男</v>
      </c>
      <c r="H35" s="33">
        <f ca="1">対象者!H35</f>
        <v>51</v>
      </c>
      <c r="I35" s="34">
        <f>対象者!I35</f>
        <v>25948</v>
      </c>
      <c r="J35" s="33" t="str">
        <f>対象者!J35</f>
        <v>既婚</v>
      </c>
      <c r="K35" s="33">
        <f>対象者!K35</f>
        <v>376</v>
      </c>
      <c r="L35" s="33" t="str">
        <f>対象者!L35</f>
        <v>愛知県</v>
      </c>
      <c r="M35" s="33">
        <f>対象者!M35</f>
        <v>69</v>
      </c>
      <c r="N35" s="33">
        <f>対象者!N35</f>
        <v>37</v>
      </c>
      <c r="O35" s="33">
        <f>対象者!O35</f>
        <v>76</v>
      </c>
      <c r="P35" s="33">
        <f>対象者!P35</f>
        <v>94</v>
      </c>
      <c r="Q35" s="33">
        <f>対象者!Q35</f>
        <v>81</v>
      </c>
      <c r="R35" s="30">
        <f t="shared" si="2"/>
        <v>0</v>
      </c>
      <c r="S35" s="30">
        <f t="shared" si="3"/>
        <v>1</v>
      </c>
      <c r="T35" s="30">
        <f t="shared" si="7"/>
        <v>0</v>
      </c>
      <c r="U35" s="30">
        <f t="shared" si="4"/>
        <v>0</v>
      </c>
      <c r="V35" s="30">
        <f t="shared" ca="1" si="5"/>
        <v>0</v>
      </c>
    </row>
    <row r="36" spans="2:22" x14ac:dyDescent="0.45">
      <c r="B36" s="54">
        <f t="shared" ca="1" si="6"/>
        <v>36</v>
      </c>
      <c r="C36" s="30" t="str">
        <f t="shared" ca="1" si="0"/>
        <v/>
      </c>
      <c r="D36" s="30">
        <f t="shared" ca="1" si="1"/>
        <v>0</v>
      </c>
      <c r="E36" s="33">
        <f>対象者!E36</f>
        <v>33</v>
      </c>
      <c r="F36" s="33" t="str">
        <f>対象者!F36</f>
        <v>かつらやま ふみや</v>
      </c>
      <c r="G36" s="33" t="str">
        <f>対象者!G36</f>
        <v>男</v>
      </c>
      <c r="H36" s="33">
        <f ca="1">対象者!H36</f>
        <v>82</v>
      </c>
      <c r="I36" s="34">
        <f>対象者!I36</f>
        <v>14673</v>
      </c>
      <c r="J36" s="33" t="str">
        <f>対象者!J36</f>
        <v>既婚</v>
      </c>
      <c r="K36" s="33">
        <f>対象者!K36</f>
        <v>732</v>
      </c>
      <c r="L36" s="33" t="str">
        <f>対象者!L36</f>
        <v>愛知県</v>
      </c>
      <c r="M36" s="33">
        <f>対象者!M36</f>
        <v>18</v>
      </c>
      <c r="N36" s="33">
        <f>対象者!N36</f>
        <v>49</v>
      </c>
      <c r="O36" s="33">
        <f>対象者!O36</f>
        <v>76</v>
      </c>
      <c r="P36" s="33">
        <f>対象者!P36</f>
        <v>93</v>
      </c>
      <c r="Q36" s="33">
        <f>対象者!Q36</f>
        <v>31</v>
      </c>
      <c r="R36" s="30">
        <f t="shared" si="2"/>
        <v>0</v>
      </c>
      <c r="S36" s="30">
        <f t="shared" si="3"/>
        <v>1</v>
      </c>
      <c r="T36" s="30">
        <f t="shared" si="7"/>
        <v>0</v>
      </c>
      <c r="U36" s="30">
        <f t="shared" si="4"/>
        <v>0</v>
      </c>
      <c r="V36" s="30">
        <f t="shared" ca="1" si="5"/>
        <v>0</v>
      </c>
    </row>
    <row r="37" spans="2:22" x14ac:dyDescent="0.45">
      <c r="B37" s="54">
        <f t="shared" ca="1" si="6"/>
        <v>19</v>
      </c>
      <c r="C37" s="30" t="str">
        <f t="shared" ca="1" si="0"/>
        <v/>
      </c>
      <c r="D37" s="30">
        <f t="shared" ca="1" si="1"/>
        <v>0</v>
      </c>
      <c r="E37" s="33">
        <f>対象者!E37</f>
        <v>34</v>
      </c>
      <c r="F37" s="33" t="str">
        <f>対象者!F37</f>
        <v>ひろせ まもる</v>
      </c>
      <c r="G37" s="33" t="str">
        <f>対象者!G37</f>
        <v>男</v>
      </c>
      <c r="H37" s="33">
        <f ca="1">対象者!H37</f>
        <v>28</v>
      </c>
      <c r="I37" s="34">
        <f>対象者!I37</f>
        <v>34413</v>
      </c>
      <c r="J37" s="33" t="str">
        <f>対象者!J37</f>
        <v>未婚</v>
      </c>
      <c r="K37" s="33">
        <f>対象者!K37</f>
        <v>1018</v>
      </c>
      <c r="L37" s="33" t="str">
        <f>対象者!L37</f>
        <v>宮城県</v>
      </c>
      <c r="M37" s="33">
        <f>対象者!M37</f>
        <v>82</v>
      </c>
      <c r="N37" s="33">
        <f>対象者!N37</f>
        <v>53</v>
      </c>
      <c r="O37" s="33">
        <f>対象者!O37</f>
        <v>54</v>
      </c>
      <c r="P37" s="33">
        <f>対象者!P37</f>
        <v>92</v>
      </c>
      <c r="Q37" s="33">
        <f>対象者!Q37</f>
        <v>18</v>
      </c>
      <c r="R37" s="30">
        <f t="shared" si="2"/>
        <v>0</v>
      </c>
      <c r="S37" s="30">
        <f t="shared" si="3"/>
        <v>1</v>
      </c>
      <c r="T37" s="30">
        <f t="shared" si="7"/>
        <v>0</v>
      </c>
      <c r="U37" s="30">
        <f t="shared" si="4"/>
        <v>0</v>
      </c>
      <c r="V37" s="30">
        <f t="shared" ca="1" si="5"/>
        <v>0</v>
      </c>
    </row>
    <row r="38" spans="2:22" x14ac:dyDescent="0.45">
      <c r="B38" s="54">
        <f t="shared" ca="1" si="6"/>
        <v>189</v>
      </c>
      <c r="C38" s="30" t="str">
        <f t="shared" ca="1" si="0"/>
        <v/>
      </c>
      <c r="D38" s="30">
        <f t="shared" ca="1" si="1"/>
        <v>0</v>
      </c>
      <c r="E38" s="33">
        <f>対象者!E38</f>
        <v>35</v>
      </c>
      <c r="F38" s="33" t="str">
        <f>対象者!F38</f>
        <v>ふるた てるお</v>
      </c>
      <c r="G38" s="33" t="str">
        <f>対象者!G38</f>
        <v>男</v>
      </c>
      <c r="H38" s="33">
        <f ca="1">対象者!H38</f>
        <v>70</v>
      </c>
      <c r="I38" s="34">
        <f>対象者!I38</f>
        <v>18903</v>
      </c>
      <c r="J38" s="33" t="str">
        <f>対象者!J38</f>
        <v>既婚</v>
      </c>
      <c r="K38" s="33">
        <f>対象者!K38</f>
        <v>449</v>
      </c>
      <c r="L38" s="33" t="str">
        <f>対象者!L38</f>
        <v>新潟県</v>
      </c>
      <c r="M38" s="33">
        <f>対象者!M38</f>
        <v>50</v>
      </c>
      <c r="N38" s="33">
        <f>対象者!N38</f>
        <v>30</v>
      </c>
      <c r="O38" s="33">
        <f>対象者!O38</f>
        <v>72</v>
      </c>
      <c r="P38" s="33">
        <f>対象者!P38</f>
        <v>41</v>
      </c>
      <c r="Q38" s="33">
        <f>対象者!Q38</f>
        <v>34</v>
      </c>
      <c r="R38" s="30">
        <f t="shared" si="2"/>
        <v>0</v>
      </c>
      <c r="S38" s="30">
        <f t="shared" si="3"/>
        <v>1</v>
      </c>
      <c r="T38" s="30">
        <f t="shared" si="7"/>
        <v>0</v>
      </c>
      <c r="U38" s="30">
        <f t="shared" si="4"/>
        <v>0</v>
      </c>
      <c r="V38" s="30">
        <f t="shared" ca="1" si="5"/>
        <v>0</v>
      </c>
    </row>
    <row r="39" spans="2:22" x14ac:dyDescent="0.45">
      <c r="B39" s="54">
        <f t="shared" ca="1" si="6"/>
        <v>232</v>
      </c>
      <c r="C39" s="30" t="str">
        <f t="shared" ca="1" si="0"/>
        <v/>
      </c>
      <c r="D39" s="30">
        <f t="shared" ca="1" si="1"/>
        <v>0</v>
      </c>
      <c r="E39" s="33">
        <f>対象者!E39</f>
        <v>36</v>
      </c>
      <c r="F39" s="33" t="str">
        <f>対象者!F39</f>
        <v>あだち まさよ</v>
      </c>
      <c r="G39" s="33" t="str">
        <f>対象者!G39</f>
        <v>女</v>
      </c>
      <c r="H39" s="33">
        <f ca="1">対象者!H39</f>
        <v>28</v>
      </c>
      <c r="I39" s="34">
        <f>対象者!I39</f>
        <v>34200</v>
      </c>
      <c r="J39" s="33" t="str">
        <f>対象者!J39</f>
        <v>未婚</v>
      </c>
      <c r="K39" s="33">
        <f>対象者!K39</f>
        <v>336</v>
      </c>
      <c r="L39" s="33" t="str">
        <f>対象者!L39</f>
        <v>大阪府</v>
      </c>
      <c r="M39" s="33">
        <f>対象者!M39</f>
        <v>68</v>
      </c>
      <c r="N39" s="33">
        <f>対象者!N39</f>
        <v>75</v>
      </c>
      <c r="O39" s="33">
        <f>対象者!O39</f>
        <v>50</v>
      </c>
      <c r="P39" s="33">
        <f>対象者!P39</f>
        <v>97</v>
      </c>
      <c r="Q39" s="33">
        <f>対象者!Q39</f>
        <v>64</v>
      </c>
      <c r="R39" s="30">
        <f t="shared" si="2"/>
        <v>0</v>
      </c>
      <c r="S39" s="30">
        <f t="shared" si="3"/>
        <v>1</v>
      </c>
      <c r="T39" s="30">
        <f t="shared" si="7"/>
        <v>0</v>
      </c>
      <c r="U39" s="30">
        <f t="shared" si="4"/>
        <v>0</v>
      </c>
      <c r="V39" s="30">
        <f t="shared" ca="1" si="5"/>
        <v>0</v>
      </c>
    </row>
    <row r="40" spans="2:22" x14ac:dyDescent="0.45">
      <c r="B40" s="54">
        <f t="shared" ca="1" si="6"/>
        <v>263</v>
      </c>
      <c r="C40" s="30" t="str">
        <f t="shared" ca="1" si="0"/>
        <v/>
      </c>
      <c r="D40" s="30">
        <f t="shared" ca="1" si="1"/>
        <v>0</v>
      </c>
      <c r="E40" s="33">
        <f>対象者!E40</f>
        <v>37</v>
      </c>
      <c r="F40" s="33" t="str">
        <f>対象者!F40</f>
        <v>とだ まさや</v>
      </c>
      <c r="G40" s="33" t="str">
        <f>対象者!G40</f>
        <v>男</v>
      </c>
      <c r="H40" s="33">
        <f ca="1">対象者!H40</f>
        <v>28</v>
      </c>
      <c r="I40" s="34">
        <f>対象者!I40</f>
        <v>34169</v>
      </c>
      <c r="J40" s="33" t="str">
        <f>対象者!J40</f>
        <v>未婚</v>
      </c>
      <c r="K40" s="33">
        <f>対象者!K40</f>
        <v>573</v>
      </c>
      <c r="L40" s="33" t="str">
        <f>対象者!L40</f>
        <v>大阪府</v>
      </c>
      <c r="M40" s="33">
        <f>対象者!M40</f>
        <v>19</v>
      </c>
      <c r="N40" s="33">
        <f>対象者!N40</f>
        <v>36</v>
      </c>
      <c r="O40" s="33">
        <f>対象者!O40</f>
        <v>92</v>
      </c>
      <c r="P40" s="33">
        <f>対象者!P40</f>
        <v>33</v>
      </c>
      <c r="Q40" s="33">
        <f>対象者!Q40</f>
        <v>32</v>
      </c>
      <c r="R40" s="30">
        <f t="shared" si="2"/>
        <v>0</v>
      </c>
      <c r="S40" s="30">
        <f t="shared" si="3"/>
        <v>1</v>
      </c>
      <c r="T40" s="30">
        <f t="shared" si="7"/>
        <v>0</v>
      </c>
      <c r="U40" s="30">
        <f t="shared" si="4"/>
        <v>0</v>
      </c>
      <c r="V40" s="30">
        <f t="shared" ca="1" si="5"/>
        <v>0</v>
      </c>
    </row>
    <row r="41" spans="2:22" x14ac:dyDescent="0.45">
      <c r="B41" s="54">
        <f t="shared" ca="1" si="6"/>
        <v>23</v>
      </c>
      <c r="C41" s="30" t="str">
        <f t="shared" ca="1" si="0"/>
        <v/>
      </c>
      <c r="D41" s="30">
        <f t="shared" ca="1" si="1"/>
        <v>0</v>
      </c>
      <c r="E41" s="33">
        <f>対象者!E41</f>
        <v>38</v>
      </c>
      <c r="F41" s="33" t="str">
        <f>対象者!F41</f>
        <v>みやじま ゆう</v>
      </c>
      <c r="G41" s="33" t="str">
        <f>対象者!G41</f>
        <v>女</v>
      </c>
      <c r="H41" s="33">
        <f ca="1">対象者!H41</f>
        <v>68</v>
      </c>
      <c r="I41" s="34">
        <f>対象者!I41</f>
        <v>19799</v>
      </c>
      <c r="J41" s="33" t="str">
        <f>対象者!J41</f>
        <v>既婚</v>
      </c>
      <c r="K41" s="33">
        <f>対象者!K41</f>
        <v>1018</v>
      </c>
      <c r="L41" s="33" t="str">
        <f>対象者!L41</f>
        <v>滋賀県</v>
      </c>
      <c r="M41" s="33">
        <f>対象者!M41</f>
        <v>49</v>
      </c>
      <c r="N41" s="33">
        <f>対象者!N41</f>
        <v>32</v>
      </c>
      <c r="O41" s="33">
        <f>対象者!O41</f>
        <v>18</v>
      </c>
      <c r="P41" s="33">
        <f>対象者!P41</f>
        <v>77</v>
      </c>
      <c r="Q41" s="33">
        <f>対象者!Q41</f>
        <v>95</v>
      </c>
      <c r="R41" s="30">
        <f t="shared" si="2"/>
        <v>0</v>
      </c>
      <c r="S41" s="30">
        <f t="shared" si="3"/>
        <v>1</v>
      </c>
      <c r="T41" s="30">
        <f t="shared" si="7"/>
        <v>0</v>
      </c>
      <c r="U41" s="30">
        <f t="shared" si="4"/>
        <v>0</v>
      </c>
      <c r="V41" s="30">
        <f t="shared" ca="1" si="5"/>
        <v>0</v>
      </c>
    </row>
    <row r="42" spans="2:22" x14ac:dyDescent="0.45">
      <c r="B42" s="54">
        <f t="shared" ca="1" si="6"/>
        <v>176</v>
      </c>
      <c r="C42" s="30" t="str">
        <f t="shared" ca="1" si="0"/>
        <v/>
      </c>
      <c r="D42" s="30">
        <f t="shared" ca="1" si="1"/>
        <v>0</v>
      </c>
      <c r="E42" s="33">
        <f>対象者!E42</f>
        <v>39</v>
      </c>
      <c r="F42" s="33" t="str">
        <f>対象者!F42</f>
        <v>いまむら まゆこ</v>
      </c>
      <c r="G42" s="33" t="str">
        <f>対象者!G42</f>
        <v>女</v>
      </c>
      <c r="H42" s="33">
        <f ca="1">対象者!H42</f>
        <v>38</v>
      </c>
      <c r="I42" s="34">
        <f>対象者!I42</f>
        <v>30604</v>
      </c>
      <c r="J42" s="33" t="str">
        <f>対象者!J42</f>
        <v>既婚</v>
      </c>
      <c r="K42" s="33">
        <f>対象者!K42</f>
        <v>1079</v>
      </c>
      <c r="L42" s="33" t="str">
        <f>対象者!L42</f>
        <v>鹿児島県</v>
      </c>
      <c r="M42" s="33">
        <f>対象者!M42</f>
        <v>19</v>
      </c>
      <c r="N42" s="33">
        <f>対象者!N42</f>
        <v>76</v>
      </c>
      <c r="O42" s="33">
        <f>対象者!O42</f>
        <v>74</v>
      </c>
      <c r="P42" s="33">
        <f>対象者!P42</f>
        <v>84</v>
      </c>
      <c r="Q42" s="33">
        <f>対象者!Q42</f>
        <v>42</v>
      </c>
      <c r="R42" s="30">
        <f t="shared" si="2"/>
        <v>0</v>
      </c>
      <c r="S42" s="30">
        <f t="shared" si="3"/>
        <v>1</v>
      </c>
      <c r="T42" s="30">
        <f t="shared" si="7"/>
        <v>0</v>
      </c>
      <c r="U42" s="30">
        <f t="shared" si="4"/>
        <v>1</v>
      </c>
      <c r="V42" s="30">
        <f t="shared" ca="1" si="5"/>
        <v>0</v>
      </c>
    </row>
    <row r="43" spans="2:22" x14ac:dyDescent="0.45">
      <c r="B43" s="54">
        <f t="shared" ca="1" si="6"/>
        <v>161</v>
      </c>
      <c r="C43" s="30" t="str">
        <f t="shared" ca="1" si="0"/>
        <v/>
      </c>
      <c r="D43" s="30">
        <f t="shared" ca="1" si="1"/>
        <v>0</v>
      </c>
      <c r="E43" s="33">
        <f>対象者!E43</f>
        <v>40</v>
      </c>
      <c r="F43" s="33" t="str">
        <f>対象者!F43</f>
        <v>ふかや れいな</v>
      </c>
      <c r="G43" s="33" t="str">
        <f>対象者!G43</f>
        <v>女</v>
      </c>
      <c r="H43" s="33">
        <f ca="1">対象者!H43</f>
        <v>83</v>
      </c>
      <c r="I43" s="34">
        <f>対象者!I43</f>
        <v>14182</v>
      </c>
      <c r="J43" s="33" t="str">
        <f>対象者!J43</f>
        <v>既婚</v>
      </c>
      <c r="K43" s="33">
        <f>対象者!K43</f>
        <v>591</v>
      </c>
      <c r="L43" s="33" t="str">
        <f>対象者!L43</f>
        <v>福島県</v>
      </c>
      <c r="M43" s="33">
        <f>対象者!M43</f>
        <v>61</v>
      </c>
      <c r="N43" s="33">
        <f>対象者!N43</f>
        <v>91</v>
      </c>
      <c r="O43" s="33">
        <f>対象者!O43</f>
        <v>64</v>
      </c>
      <c r="P43" s="33">
        <f>対象者!P43</f>
        <v>88</v>
      </c>
      <c r="Q43" s="33">
        <f>対象者!Q43</f>
        <v>64</v>
      </c>
      <c r="R43" s="30">
        <f t="shared" si="2"/>
        <v>0</v>
      </c>
      <c r="S43" s="30">
        <f t="shared" si="3"/>
        <v>0</v>
      </c>
      <c r="T43" s="30">
        <f t="shared" si="7"/>
        <v>1</v>
      </c>
      <c r="U43" s="30">
        <f t="shared" si="4"/>
        <v>0</v>
      </c>
      <c r="V43" s="30">
        <f t="shared" ca="1" si="5"/>
        <v>0</v>
      </c>
    </row>
    <row r="44" spans="2:22" x14ac:dyDescent="0.45">
      <c r="B44" s="54">
        <f t="shared" ca="1" si="6"/>
        <v>24</v>
      </c>
      <c r="C44" s="30" t="str">
        <f t="shared" ca="1" si="0"/>
        <v/>
      </c>
      <c r="D44" s="30">
        <f t="shared" ca="1" si="1"/>
        <v>0</v>
      </c>
      <c r="E44" s="33">
        <f>対象者!E44</f>
        <v>41</v>
      </c>
      <c r="F44" s="33" t="str">
        <f>対象者!F44</f>
        <v>うめざわ みあ</v>
      </c>
      <c r="G44" s="33" t="str">
        <f>対象者!G44</f>
        <v>女</v>
      </c>
      <c r="H44" s="33">
        <f ca="1">対象者!H44</f>
        <v>66</v>
      </c>
      <c r="I44" s="34">
        <f>対象者!I44</f>
        <v>20529</v>
      </c>
      <c r="J44" s="33" t="str">
        <f>対象者!J44</f>
        <v>既婚</v>
      </c>
      <c r="K44" s="33">
        <f>対象者!K44</f>
        <v>343</v>
      </c>
      <c r="L44" s="33" t="str">
        <f>対象者!L44</f>
        <v>静岡県</v>
      </c>
      <c r="M44" s="33">
        <f>対象者!M44</f>
        <v>42</v>
      </c>
      <c r="N44" s="33">
        <f>対象者!N44</f>
        <v>26</v>
      </c>
      <c r="O44" s="33">
        <f>対象者!O44</f>
        <v>81</v>
      </c>
      <c r="P44" s="33">
        <f>対象者!P44</f>
        <v>53</v>
      </c>
      <c r="Q44" s="33">
        <f>対象者!Q44</f>
        <v>18</v>
      </c>
      <c r="R44" s="30">
        <f t="shared" si="2"/>
        <v>0</v>
      </c>
      <c r="S44" s="30">
        <f t="shared" si="3"/>
        <v>1</v>
      </c>
      <c r="T44" s="30">
        <f t="shared" si="7"/>
        <v>0</v>
      </c>
      <c r="U44" s="30">
        <f t="shared" si="4"/>
        <v>0</v>
      </c>
      <c r="V44" s="30">
        <f t="shared" ca="1" si="5"/>
        <v>0</v>
      </c>
    </row>
    <row r="45" spans="2:22" x14ac:dyDescent="0.45">
      <c r="B45" s="54">
        <f t="shared" ca="1" si="6"/>
        <v>347</v>
      </c>
      <c r="C45" s="30" t="str">
        <f t="shared" ca="1" si="0"/>
        <v/>
      </c>
      <c r="D45" s="30">
        <f t="shared" ca="1" si="1"/>
        <v>0</v>
      </c>
      <c r="E45" s="33">
        <f>対象者!E45</f>
        <v>42</v>
      </c>
      <c r="F45" s="33" t="str">
        <f>対象者!F45</f>
        <v>たかい かずひさ</v>
      </c>
      <c r="G45" s="33" t="str">
        <f>対象者!G45</f>
        <v>男</v>
      </c>
      <c r="H45" s="33">
        <f ca="1">対象者!H45</f>
        <v>76</v>
      </c>
      <c r="I45" s="34">
        <f>対象者!I45</f>
        <v>16553</v>
      </c>
      <c r="J45" s="33" t="str">
        <f>対象者!J45</f>
        <v>既婚</v>
      </c>
      <c r="K45" s="33">
        <f>対象者!K45</f>
        <v>541</v>
      </c>
      <c r="L45" s="33" t="str">
        <f>対象者!L45</f>
        <v>神奈川県</v>
      </c>
      <c r="M45" s="33">
        <f>対象者!M45</f>
        <v>53</v>
      </c>
      <c r="N45" s="33">
        <f>対象者!N45</f>
        <v>91</v>
      </c>
      <c r="O45" s="33">
        <f>対象者!O45</f>
        <v>50</v>
      </c>
      <c r="P45" s="33">
        <f>対象者!P45</f>
        <v>43</v>
      </c>
      <c r="Q45" s="33">
        <f>対象者!Q45</f>
        <v>30</v>
      </c>
      <c r="R45" s="30">
        <f t="shared" si="2"/>
        <v>0</v>
      </c>
      <c r="S45" s="30">
        <f t="shared" si="3"/>
        <v>1</v>
      </c>
      <c r="T45" s="30">
        <f t="shared" si="7"/>
        <v>0</v>
      </c>
      <c r="U45" s="30">
        <f t="shared" si="4"/>
        <v>0</v>
      </c>
      <c r="V45" s="30">
        <f t="shared" ca="1" si="5"/>
        <v>0</v>
      </c>
    </row>
    <row r="46" spans="2:22" x14ac:dyDescent="0.45">
      <c r="B46" s="54">
        <f t="shared" ca="1" si="6"/>
        <v>84</v>
      </c>
      <c r="C46" s="30" t="str">
        <f t="shared" ca="1" si="0"/>
        <v/>
      </c>
      <c r="D46" s="30">
        <f t="shared" ca="1" si="1"/>
        <v>0</v>
      </c>
      <c r="E46" s="33">
        <f>対象者!E46</f>
        <v>43</v>
      </c>
      <c r="F46" s="33" t="str">
        <f>対象者!F46</f>
        <v>おぎの たかお</v>
      </c>
      <c r="G46" s="33" t="str">
        <f>対象者!G46</f>
        <v>男</v>
      </c>
      <c r="H46" s="33">
        <f ca="1">対象者!H46</f>
        <v>54</v>
      </c>
      <c r="I46" s="34">
        <f>対象者!I46</f>
        <v>24852</v>
      </c>
      <c r="J46" s="33" t="str">
        <f>対象者!J46</f>
        <v>既婚</v>
      </c>
      <c r="K46" s="33">
        <f>対象者!K46</f>
        <v>1052</v>
      </c>
      <c r="L46" s="33" t="str">
        <f>対象者!L46</f>
        <v>大阪府</v>
      </c>
      <c r="M46" s="33">
        <f>対象者!M46</f>
        <v>90</v>
      </c>
      <c r="N46" s="33">
        <f>対象者!N46</f>
        <v>92</v>
      </c>
      <c r="O46" s="33">
        <f>対象者!O46</f>
        <v>97</v>
      </c>
      <c r="P46" s="33">
        <f>対象者!P46</f>
        <v>34</v>
      </c>
      <c r="Q46" s="33">
        <f>対象者!Q46</f>
        <v>60</v>
      </c>
      <c r="R46" s="30">
        <f t="shared" si="2"/>
        <v>0</v>
      </c>
      <c r="S46" s="30">
        <f t="shared" si="3"/>
        <v>1</v>
      </c>
      <c r="T46" s="30">
        <f t="shared" si="7"/>
        <v>0</v>
      </c>
      <c r="U46" s="30">
        <f t="shared" si="4"/>
        <v>0</v>
      </c>
      <c r="V46" s="30">
        <f t="shared" ca="1" si="5"/>
        <v>0</v>
      </c>
    </row>
    <row r="47" spans="2:22" x14ac:dyDescent="0.45">
      <c r="B47" s="54">
        <f t="shared" ca="1" si="6"/>
        <v>172</v>
      </c>
      <c r="C47" s="30" t="str">
        <f t="shared" ca="1" si="0"/>
        <v/>
      </c>
      <c r="D47" s="30">
        <f t="shared" ca="1" si="1"/>
        <v>0</v>
      </c>
      <c r="E47" s="33">
        <f>対象者!E47</f>
        <v>44</v>
      </c>
      <c r="F47" s="33" t="str">
        <f>対象者!F47</f>
        <v>おおいずみ みゆき</v>
      </c>
      <c r="G47" s="33" t="str">
        <f>対象者!G47</f>
        <v>女</v>
      </c>
      <c r="H47" s="33">
        <f ca="1">対象者!H47</f>
        <v>86</v>
      </c>
      <c r="I47" s="34">
        <f>対象者!I47</f>
        <v>13076</v>
      </c>
      <c r="J47" s="33" t="str">
        <f>対象者!J47</f>
        <v>既婚</v>
      </c>
      <c r="K47" s="33">
        <f>対象者!K47</f>
        <v>495</v>
      </c>
      <c r="L47" s="33" t="str">
        <f>対象者!L47</f>
        <v>北海道</v>
      </c>
      <c r="M47" s="33">
        <f>対象者!M47</f>
        <v>37</v>
      </c>
      <c r="N47" s="33">
        <f>対象者!N47</f>
        <v>28</v>
      </c>
      <c r="O47" s="33">
        <f>対象者!O47</f>
        <v>42</v>
      </c>
      <c r="P47" s="33">
        <f>対象者!P47</f>
        <v>54</v>
      </c>
      <c r="Q47" s="33">
        <f>対象者!Q47</f>
        <v>87</v>
      </c>
      <c r="R47" s="30">
        <f t="shared" si="2"/>
        <v>0</v>
      </c>
      <c r="S47" s="30">
        <f t="shared" si="3"/>
        <v>1</v>
      </c>
      <c r="T47" s="30">
        <f t="shared" si="7"/>
        <v>0</v>
      </c>
      <c r="U47" s="30">
        <f t="shared" si="4"/>
        <v>0</v>
      </c>
      <c r="V47" s="30">
        <f t="shared" ca="1" si="5"/>
        <v>0</v>
      </c>
    </row>
    <row r="48" spans="2:22" x14ac:dyDescent="0.45">
      <c r="B48" s="54">
        <f t="shared" ca="1" si="6"/>
        <v>17</v>
      </c>
      <c r="C48" s="30" t="str">
        <f t="shared" ca="1" si="0"/>
        <v/>
      </c>
      <c r="D48" s="30">
        <f t="shared" ca="1" si="1"/>
        <v>0</v>
      </c>
      <c r="E48" s="33">
        <f>対象者!E48</f>
        <v>45</v>
      </c>
      <c r="F48" s="33" t="str">
        <f>対象者!F48</f>
        <v>ほった ゆう</v>
      </c>
      <c r="G48" s="33" t="str">
        <f>対象者!G48</f>
        <v>女</v>
      </c>
      <c r="H48" s="33">
        <f ca="1">対象者!H48</f>
        <v>57</v>
      </c>
      <c r="I48" s="34">
        <f>対象者!I48</f>
        <v>23823</v>
      </c>
      <c r="J48" s="33" t="str">
        <f>対象者!J48</f>
        <v>既婚</v>
      </c>
      <c r="K48" s="33">
        <f>対象者!K48</f>
        <v>302</v>
      </c>
      <c r="L48" s="33" t="str">
        <f>対象者!L48</f>
        <v>静岡県</v>
      </c>
      <c r="M48" s="33">
        <f>対象者!M48</f>
        <v>94</v>
      </c>
      <c r="N48" s="33">
        <f>対象者!N48</f>
        <v>80</v>
      </c>
      <c r="O48" s="33">
        <f>対象者!O48</f>
        <v>33</v>
      </c>
      <c r="P48" s="33">
        <f>対象者!P48</f>
        <v>63</v>
      </c>
      <c r="Q48" s="33">
        <f>対象者!Q48</f>
        <v>89</v>
      </c>
      <c r="R48" s="30">
        <f t="shared" si="2"/>
        <v>0</v>
      </c>
      <c r="S48" s="30">
        <f t="shared" si="3"/>
        <v>1</v>
      </c>
      <c r="T48" s="30">
        <f t="shared" si="7"/>
        <v>0</v>
      </c>
      <c r="U48" s="30">
        <f t="shared" si="4"/>
        <v>0</v>
      </c>
      <c r="V48" s="30">
        <f t="shared" ca="1" si="5"/>
        <v>0</v>
      </c>
    </row>
    <row r="49" spans="2:22" x14ac:dyDescent="0.45">
      <c r="B49" s="54">
        <f t="shared" ca="1" si="6"/>
        <v>201</v>
      </c>
      <c r="C49" s="30" t="str">
        <f t="shared" ca="1" si="0"/>
        <v/>
      </c>
      <c r="D49" s="30">
        <f t="shared" ca="1" si="1"/>
        <v>0</v>
      </c>
      <c r="E49" s="33">
        <f>対象者!E49</f>
        <v>46</v>
      </c>
      <c r="F49" s="33" t="str">
        <f>対象者!F49</f>
        <v>いわぶち てっぺい</v>
      </c>
      <c r="G49" s="33" t="str">
        <f>対象者!G49</f>
        <v>男</v>
      </c>
      <c r="H49" s="33">
        <f ca="1">対象者!H49</f>
        <v>66</v>
      </c>
      <c r="I49" s="34">
        <f>対象者!I49</f>
        <v>20352</v>
      </c>
      <c r="J49" s="33" t="str">
        <f>対象者!J49</f>
        <v>既婚</v>
      </c>
      <c r="K49" s="33">
        <f>対象者!K49</f>
        <v>852</v>
      </c>
      <c r="L49" s="33" t="str">
        <f>対象者!L49</f>
        <v>島根県</v>
      </c>
      <c r="M49" s="33">
        <f>対象者!M49</f>
        <v>87</v>
      </c>
      <c r="N49" s="33">
        <f>対象者!N49</f>
        <v>85</v>
      </c>
      <c r="O49" s="33">
        <f>対象者!O49</f>
        <v>60</v>
      </c>
      <c r="P49" s="33">
        <f>対象者!P49</f>
        <v>74</v>
      </c>
      <c r="Q49" s="33">
        <f>対象者!Q49</f>
        <v>51</v>
      </c>
      <c r="R49" s="30">
        <f t="shared" si="2"/>
        <v>0</v>
      </c>
      <c r="S49" s="30">
        <f t="shared" si="3"/>
        <v>1</v>
      </c>
      <c r="T49" s="30">
        <f t="shared" si="7"/>
        <v>0</v>
      </c>
      <c r="U49" s="30">
        <f t="shared" si="4"/>
        <v>0</v>
      </c>
      <c r="V49" s="30">
        <f t="shared" ca="1" si="5"/>
        <v>0</v>
      </c>
    </row>
    <row r="50" spans="2:22" x14ac:dyDescent="0.45">
      <c r="B50" s="54">
        <f t="shared" ca="1" si="6"/>
        <v>319</v>
      </c>
      <c r="C50" s="30" t="str">
        <f t="shared" ca="1" si="0"/>
        <v/>
      </c>
      <c r="D50" s="30">
        <f t="shared" ca="1" si="1"/>
        <v>0</v>
      </c>
      <c r="E50" s="33">
        <f>対象者!E50</f>
        <v>47</v>
      </c>
      <c r="F50" s="33" t="str">
        <f>対象者!F50</f>
        <v>えもと みゆき</v>
      </c>
      <c r="G50" s="33" t="str">
        <f>対象者!G50</f>
        <v>女</v>
      </c>
      <c r="H50" s="33">
        <f ca="1">対象者!H50</f>
        <v>40</v>
      </c>
      <c r="I50" s="34">
        <f>対象者!I50</f>
        <v>29730</v>
      </c>
      <c r="J50" s="33" t="str">
        <f>対象者!J50</f>
        <v>既婚</v>
      </c>
      <c r="K50" s="33">
        <f>対象者!K50</f>
        <v>791</v>
      </c>
      <c r="L50" s="33" t="str">
        <f>対象者!L50</f>
        <v>兵庫県</v>
      </c>
      <c r="M50" s="33">
        <f>対象者!M50</f>
        <v>35</v>
      </c>
      <c r="N50" s="33">
        <f>対象者!N50</f>
        <v>96</v>
      </c>
      <c r="O50" s="33">
        <f>対象者!O50</f>
        <v>87</v>
      </c>
      <c r="P50" s="33">
        <f>対象者!P50</f>
        <v>70</v>
      </c>
      <c r="Q50" s="33">
        <f>対象者!Q50</f>
        <v>30</v>
      </c>
      <c r="R50" s="30">
        <f t="shared" si="2"/>
        <v>0</v>
      </c>
      <c r="S50" s="30">
        <f t="shared" si="3"/>
        <v>1</v>
      </c>
      <c r="T50" s="30">
        <f t="shared" si="7"/>
        <v>0</v>
      </c>
      <c r="U50" s="30">
        <f t="shared" si="4"/>
        <v>1</v>
      </c>
      <c r="V50" s="30">
        <f t="shared" ca="1" si="5"/>
        <v>0</v>
      </c>
    </row>
    <row r="51" spans="2:22" x14ac:dyDescent="0.45">
      <c r="B51" s="54">
        <f t="shared" ca="1" si="6"/>
        <v>134</v>
      </c>
      <c r="C51" s="30" t="str">
        <f t="shared" ca="1" si="0"/>
        <v/>
      </c>
      <c r="D51" s="30">
        <f t="shared" ca="1" si="1"/>
        <v>0</v>
      </c>
      <c r="E51" s="33">
        <f>対象者!E51</f>
        <v>48</v>
      </c>
      <c r="F51" s="33" t="str">
        <f>対象者!F51</f>
        <v>かとう まさゆき</v>
      </c>
      <c r="G51" s="33" t="str">
        <f>対象者!G51</f>
        <v>男</v>
      </c>
      <c r="H51" s="33">
        <f ca="1">対象者!H51</f>
        <v>53</v>
      </c>
      <c r="I51" s="34">
        <f>対象者!I51</f>
        <v>25167</v>
      </c>
      <c r="J51" s="33" t="str">
        <f>対象者!J51</f>
        <v>既婚</v>
      </c>
      <c r="K51" s="33">
        <f>対象者!K51</f>
        <v>486</v>
      </c>
      <c r="L51" s="33" t="str">
        <f>対象者!L51</f>
        <v>和歌山県</v>
      </c>
      <c r="M51" s="33">
        <f>対象者!M51</f>
        <v>33</v>
      </c>
      <c r="N51" s="33">
        <f>対象者!N51</f>
        <v>45</v>
      </c>
      <c r="O51" s="33">
        <f>対象者!O51</f>
        <v>76</v>
      </c>
      <c r="P51" s="33">
        <f>対象者!P51</f>
        <v>48</v>
      </c>
      <c r="Q51" s="33">
        <f>対象者!Q51</f>
        <v>44</v>
      </c>
      <c r="R51" s="30">
        <f t="shared" si="2"/>
        <v>0</v>
      </c>
      <c r="S51" s="30">
        <f t="shared" si="3"/>
        <v>1</v>
      </c>
      <c r="T51" s="30">
        <f t="shared" si="7"/>
        <v>0</v>
      </c>
      <c r="U51" s="30">
        <f t="shared" si="4"/>
        <v>0</v>
      </c>
      <c r="V51" s="30">
        <f t="shared" ca="1" si="5"/>
        <v>0</v>
      </c>
    </row>
    <row r="52" spans="2:22" x14ac:dyDescent="0.45">
      <c r="B52" s="54">
        <f t="shared" ca="1" si="6"/>
        <v>99</v>
      </c>
      <c r="C52" s="30" t="str">
        <f t="shared" ca="1" si="0"/>
        <v/>
      </c>
      <c r="D52" s="30">
        <f t="shared" ca="1" si="1"/>
        <v>0</v>
      </c>
      <c r="E52" s="33">
        <f>対象者!E52</f>
        <v>49</v>
      </c>
      <c r="F52" s="33" t="str">
        <f>対象者!F52</f>
        <v>まつの けんじ</v>
      </c>
      <c r="G52" s="33" t="str">
        <f>対象者!G52</f>
        <v>男</v>
      </c>
      <c r="H52" s="33">
        <f ca="1">対象者!H52</f>
        <v>81</v>
      </c>
      <c r="I52" s="34">
        <f>対象者!I52</f>
        <v>14975</v>
      </c>
      <c r="J52" s="33" t="str">
        <f>対象者!J52</f>
        <v>既婚</v>
      </c>
      <c r="K52" s="33">
        <f>対象者!K52</f>
        <v>646</v>
      </c>
      <c r="L52" s="33" t="str">
        <f>対象者!L52</f>
        <v>大阪府</v>
      </c>
      <c r="M52" s="33">
        <f>対象者!M52</f>
        <v>23</v>
      </c>
      <c r="N52" s="33">
        <f>対象者!N52</f>
        <v>89</v>
      </c>
      <c r="O52" s="33">
        <f>対象者!O52</f>
        <v>62</v>
      </c>
      <c r="P52" s="33">
        <f>対象者!P52</f>
        <v>72</v>
      </c>
      <c r="Q52" s="33">
        <f>対象者!Q52</f>
        <v>51</v>
      </c>
      <c r="R52" s="30">
        <f t="shared" si="2"/>
        <v>0</v>
      </c>
      <c r="S52" s="30">
        <f t="shared" si="3"/>
        <v>1</v>
      </c>
      <c r="T52" s="30">
        <f t="shared" si="7"/>
        <v>0</v>
      </c>
      <c r="U52" s="30">
        <f t="shared" si="4"/>
        <v>0</v>
      </c>
      <c r="V52" s="30">
        <f t="shared" ca="1" si="5"/>
        <v>0</v>
      </c>
    </row>
    <row r="53" spans="2:22" x14ac:dyDescent="0.45">
      <c r="B53" s="54">
        <f t="shared" ca="1" si="6"/>
        <v>261</v>
      </c>
      <c r="C53" s="30" t="str">
        <f t="shared" ca="1" si="0"/>
        <v/>
      </c>
      <c r="D53" s="30">
        <f t="shared" ca="1" si="1"/>
        <v>0</v>
      </c>
      <c r="E53" s="33">
        <f>対象者!E53</f>
        <v>50</v>
      </c>
      <c r="F53" s="33" t="str">
        <f>対象者!F53</f>
        <v>くめ まさよし</v>
      </c>
      <c r="G53" s="33" t="str">
        <f>対象者!G53</f>
        <v>男</v>
      </c>
      <c r="H53" s="33">
        <f ca="1">対象者!H53</f>
        <v>63</v>
      </c>
      <c r="I53" s="34">
        <f>対象者!I53</f>
        <v>21387</v>
      </c>
      <c r="J53" s="33" t="str">
        <f>対象者!J53</f>
        <v>既婚</v>
      </c>
      <c r="K53" s="33">
        <f>対象者!K53</f>
        <v>815</v>
      </c>
      <c r="L53" s="33" t="str">
        <f>対象者!L53</f>
        <v>大分県</v>
      </c>
      <c r="M53" s="33">
        <f>対象者!M53</f>
        <v>48</v>
      </c>
      <c r="N53" s="33">
        <f>対象者!N53</f>
        <v>31</v>
      </c>
      <c r="O53" s="33">
        <f>対象者!O53</f>
        <v>22</v>
      </c>
      <c r="P53" s="33">
        <f>対象者!P53</f>
        <v>80</v>
      </c>
      <c r="Q53" s="33">
        <f>対象者!Q53</f>
        <v>19</v>
      </c>
      <c r="R53" s="30">
        <f t="shared" si="2"/>
        <v>0</v>
      </c>
      <c r="S53" s="30">
        <f t="shared" si="3"/>
        <v>1</v>
      </c>
      <c r="T53" s="30">
        <f t="shared" si="7"/>
        <v>0</v>
      </c>
      <c r="U53" s="30">
        <f t="shared" si="4"/>
        <v>0</v>
      </c>
      <c r="V53" s="30">
        <f t="shared" ca="1" si="5"/>
        <v>0</v>
      </c>
    </row>
    <row r="54" spans="2:22" x14ac:dyDescent="0.45">
      <c r="B54" s="54">
        <f t="shared" ca="1" si="6"/>
        <v>260</v>
      </c>
      <c r="C54" s="30" t="str">
        <f t="shared" ca="1" si="0"/>
        <v/>
      </c>
      <c r="D54" s="30">
        <f t="shared" ca="1" si="1"/>
        <v>0</v>
      </c>
      <c r="E54" s="33">
        <f>対象者!E54</f>
        <v>51</v>
      </c>
      <c r="F54" s="33" t="str">
        <f>対象者!F54</f>
        <v>こやなぎ りょう</v>
      </c>
      <c r="G54" s="33" t="str">
        <f>対象者!G54</f>
        <v>女</v>
      </c>
      <c r="H54" s="33">
        <f ca="1">対象者!H54</f>
        <v>28</v>
      </c>
      <c r="I54" s="34">
        <f>対象者!I54</f>
        <v>34172</v>
      </c>
      <c r="J54" s="33" t="str">
        <f>対象者!J54</f>
        <v>未婚</v>
      </c>
      <c r="K54" s="33">
        <f>対象者!K54</f>
        <v>935</v>
      </c>
      <c r="L54" s="33" t="str">
        <f>対象者!L54</f>
        <v>千葉県</v>
      </c>
      <c r="M54" s="33">
        <f>対象者!M54</f>
        <v>93</v>
      </c>
      <c r="N54" s="33">
        <f>対象者!N54</f>
        <v>98</v>
      </c>
      <c r="O54" s="33">
        <f>対象者!O54</f>
        <v>58</v>
      </c>
      <c r="P54" s="33">
        <f>対象者!P54</f>
        <v>64</v>
      </c>
      <c r="Q54" s="33">
        <f>対象者!Q54</f>
        <v>30</v>
      </c>
      <c r="R54" s="30">
        <f t="shared" si="2"/>
        <v>0</v>
      </c>
      <c r="S54" s="30">
        <f t="shared" si="3"/>
        <v>1</v>
      </c>
      <c r="T54" s="30">
        <f t="shared" si="7"/>
        <v>0</v>
      </c>
      <c r="U54" s="30">
        <f t="shared" si="4"/>
        <v>0</v>
      </c>
      <c r="V54" s="30">
        <f t="shared" ca="1" si="5"/>
        <v>0</v>
      </c>
    </row>
    <row r="55" spans="2:22" x14ac:dyDescent="0.45">
      <c r="B55" s="54">
        <f t="shared" ca="1" si="6"/>
        <v>229</v>
      </c>
      <c r="C55" s="30" t="str">
        <f t="shared" ca="1" si="0"/>
        <v/>
      </c>
      <c r="D55" s="30">
        <f t="shared" ca="1" si="1"/>
        <v>0</v>
      </c>
      <c r="E55" s="33">
        <f>対象者!E55</f>
        <v>52</v>
      </c>
      <c r="F55" s="33" t="str">
        <f>対象者!F55</f>
        <v>みやざわ まさとし</v>
      </c>
      <c r="G55" s="33" t="str">
        <f>対象者!G55</f>
        <v>男</v>
      </c>
      <c r="H55" s="33">
        <f ca="1">対象者!H55</f>
        <v>34</v>
      </c>
      <c r="I55" s="34">
        <f>対象者!I55</f>
        <v>32012</v>
      </c>
      <c r="J55" s="33" t="str">
        <f>対象者!J55</f>
        <v>既婚</v>
      </c>
      <c r="K55" s="33">
        <f>対象者!K55</f>
        <v>426</v>
      </c>
      <c r="L55" s="33" t="str">
        <f>対象者!L55</f>
        <v>兵庫県</v>
      </c>
      <c r="M55" s="33">
        <f>対象者!M55</f>
        <v>29</v>
      </c>
      <c r="N55" s="33">
        <f>対象者!N55</f>
        <v>81</v>
      </c>
      <c r="O55" s="33">
        <f>対象者!O55</f>
        <v>20</v>
      </c>
      <c r="P55" s="33">
        <f>対象者!P55</f>
        <v>94</v>
      </c>
      <c r="Q55" s="33">
        <f>対象者!Q55</f>
        <v>63</v>
      </c>
      <c r="R55" s="30">
        <f t="shared" si="2"/>
        <v>0</v>
      </c>
      <c r="S55" s="30">
        <f t="shared" si="3"/>
        <v>1</v>
      </c>
      <c r="T55" s="30">
        <f t="shared" si="7"/>
        <v>0</v>
      </c>
      <c r="U55" s="30">
        <f t="shared" si="4"/>
        <v>1</v>
      </c>
      <c r="V55" s="30">
        <f t="shared" ca="1" si="5"/>
        <v>0</v>
      </c>
    </row>
    <row r="56" spans="2:22" x14ac:dyDescent="0.45">
      <c r="B56" s="54">
        <f t="shared" ca="1" si="6"/>
        <v>96</v>
      </c>
      <c r="C56" s="30" t="str">
        <f t="shared" ca="1" si="0"/>
        <v/>
      </c>
      <c r="D56" s="30">
        <f t="shared" ca="1" si="1"/>
        <v>0</v>
      </c>
      <c r="E56" s="33">
        <f>対象者!E56</f>
        <v>53</v>
      </c>
      <c r="F56" s="33" t="str">
        <f>対象者!F56</f>
        <v>にしむら はるみ</v>
      </c>
      <c r="G56" s="33" t="str">
        <f>対象者!G56</f>
        <v>女</v>
      </c>
      <c r="H56" s="33">
        <f ca="1">対象者!H56</f>
        <v>47</v>
      </c>
      <c r="I56" s="34">
        <f>対象者!I56</f>
        <v>27396</v>
      </c>
      <c r="J56" s="33" t="str">
        <f>対象者!J56</f>
        <v>既婚</v>
      </c>
      <c r="K56" s="33">
        <f>対象者!K56</f>
        <v>824</v>
      </c>
      <c r="L56" s="33" t="str">
        <f>対象者!L56</f>
        <v>北海道</v>
      </c>
      <c r="M56" s="33">
        <f>対象者!M56</f>
        <v>27</v>
      </c>
      <c r="N56" s="33">
        <f>対象者!N56</f>
        <v>99</v>
      </c>
      <c r="O56" s="33">
        <f>対象者!O56</f>
        <v>76</v>
      </c>
      <c r="P56" s="33">
        <f>対象者!P56</f>
        <v>69</v>
      </c>
      <c r="Q56" s="33">
        <f>対象者!Q56</f>
        <v>23</v>
      </c>
      <c r="R56" s="30">
        <f t="shared" si="2"/>
        <v>0</v>
      </c>
      <c r="S56" s="30">
        <f t="shared" si="3"/>
        <v>1</v>
      </c>
      <c r="T56" s="30">
        <f t="shared" si="7"/>
        <v>0</v>
      </c>
      <c r="U56" s="30">
        <f t="shared" si="4"/>
        <v>0</v>
      </c>
      <c r="V56" s="30">
        <f t="shared" ca="1" si="5"/>
        <v>0</v>
      </c>
    </row>
    <row r="57" spans="2:22" x14ac:dyDescent="0.45">
      <c r="B57" s="54">
        <f t="shared" ca="1" si="6"/>
        <v>91</v>
      </c>
      <c r="C57" s="30" t="str">
        <f t="shared" ca="1" si="0"/>
        <v/>
      </c>
      <c r="D57" s="30">
        <f t="shared" ca="1" si="1"/>
        <v>0</v>
      </c>
      <c r="E57" s="33">
        <f>対象者!E57</f>
        <v>54</v>
      </c>
      <c r="F57" s="33" t="str">
        <f>対象者!F57</f>
        <v>いしわたり みつひろ</v>
      </c>
      <c r="G57" s="33" t="str">
        <f>対象者!G57</f>
        <v>男</v>
      </c>
      <c r="H57" s="33">
        <f ca="1">対象者!H57</f>
        <v>67</v>
      </c>
      <c r="I57" s="34">
        <f>対象者!I57</f>
        <v>20096</v>
      </c>
      <c r="J57" s="33" t="str">
        <f>対象者!J57</f>
        <v>既婚</v>
      </c>
      <c r="K57" s="33">
        <f>対象者!K57</f>
        <v>378</v>
      </c>
      <c r="L57" s="33" t="str">
        <f>対象者!L57</f>
        <v>岐阜県</v>
      </c>
      <c r="M57" s="33">
        <f>対象者!M57</f>
        <v>37</v>
      </c>
      <c r="N57" s="33">
        <f>対象者!N57</f>
        <v>37</v>
      </c>
      <c r="O57" s="33">
        <f>対象者!O57</f>
        <v>93</v>
      </c>
      <c r="P57" s="33">
        <f>対象者!P57</f>
        <v>61</v>
      </c>
      <c r="Q57" s="33">
        <f>対象者!Q57</f>
        <v>81</v>
      </c>
      <c r="R57" s="30">
        <f t="shared" si="2"/>
        <v>0</v>
      </c>
      <c r="S57" s="30">
        <f t="shared" si="3"/>
        <v>1</v>
      </c>
      <c r="T57" s="30">
        <f t="shared" si="7"/>
        <v>0</v>
      </c>
      <c r="U57" s="30">
        <f t="shared" si="4"/>
        <v>0</v>
      </c>
      <c r="V57" s="30">
        <f t="shared" ca="1" si="5"/>
        <v>0</v>
      </c>
    </row>
    <row r="58" spans="2:22" x14ac:dyDescent="0.45">
      <c r="B58" s="54">
        <f t="shared" ca="1" si="6"/>
        <v>56</v>
      </c>
      <c r="C58" s="30" t="str">
        <f t="shared" ca="1" si="0"/>
        <v/>
      </c>
      <c r="D58" s="30">
        <f t="shared" ca="1" si="1"/>
        <v>0</v>
      </c>
      <c r="E58" s="33">
        <f>対象者!E58</f>
        <v>55</v>
      </c>
      <c r="F58" s="33" t="str">
        <f>対象者!F58</f>
        <v>むとう なおと</v>
      </c>
      <c r="G58" s="33" t="str">
        <f>対象者!G58</f>
        <v>男</v>
      </c>
      <c r="H58" s="33">
        <f ca="1">対象者!H58</f>
        <v>47</v>
      </c>
      <c r="I58" s="34">
        <f>対象者!I58</f>
        <v>27436</v>
      </c>
      <c r="J58" s="33" t="str">
        <f>対象者!J58</f>
        <v>未婚</v>
      </c>
      <c r="K58" s="33">
        <f>対象者!K58</f>
        <v>799</v>
      </c>
      <c r="L58" s="33" t="str">
        <f>対象者!L58</f>
        <v>埼玉県</v>
      </c>
      <c r="M58" s="33">
        <f>対象者!M58</f>
        <v>75</v>
      </c>
      <c r="N58" s="33">
        <f>対象者!N58</f>
        <v>72</v>
      </c>
      <c r="O58" s="33">
        <f>対象者!O58</f>
        <v>59</v>
      </c>
      <c r="P58" s="33">
        <f>対象者!P58</f>
        <v>79</v>
      </c>
      <c r="Q58" s="33">
        <f>対象者!Q58</f>
        <v>28</v>
      </c>
      <c r="R58" s="30">
        <f t="shared" si="2"/>
        <v>0</v>
      </c>
      <c r="S58" s="30">
        <f t="shared" si="3"/>
        <v>1</v>
      </c>
      <c r="T58" s="30">
        <f t="shared" si="7"/>
        <v>0</v>
      </c>
      <c r="U58" s="30">
        <f t="shared" si="4"/>
        <v>0</v>
      </c>
      <c r="V58" s="30">
        <f t="shared" ca="1" si="5"/>
        <v>0</v>
      </c>
    </row>
    <row r="59" spans="2:22" x14ac:dyDescent="0.45">
      <c r="B59" s="54">
        <f t="shared" ca="1" si="6"/>
        <v>47</v>
      </c>
      <c r="C59" s="30" t="str">
        <f t="shared" ca="1" si="0"/>
        <v/>
      </c>
      <c r="D59" s="30">
        <f t="shared" ca="1" si="1"/>
        <v>0</v>
      </c>
      <c r="E59" s="33">
        <f>対象者!E59</f>
        <v>56</v>
      </c>
      <c r="F59" s="33" t="str">
        <f>対象者!F59</f>
        <v>つつい しょうた</v>
      </c>
      <c r="G59" s="33" t="str">
        <f>対象者!G59</f>
        <v>男</v>
      </c>
      <c r="H59" s="33">
        <f ca="1">対象者!H59</f>
        <v>74</v>
      </c>
      <c r="I59" s="34">
        <f>対象者!I59</f>
        <v>17584</v>
      </c>
      <c r="J59" s="33" t="str">
        <f>対象者!J59</f>
        <v>既婚</v>
      </c>
      <c r="K59" s="33">
        <f>対象者!K59</f>
        <v>399</v>
      </c>
      <c r="L59" s="33" t="str">
        <f>対象者!L59</f>
        <v>宮城県</v>
      </c>
      <c r="M59" s="33">
        <f>対象者!M59</f>
        <v>55</v>
      </c>
      <c r="N59" s="33">
        <f>対象者!N59</f>
        <v>62</v>
      </c>
      <c r="O59" s="33">
        <f>対象者!O59</f>
        <v>35</v>
      </c>
      <c r="P59" s="33">
        <f>対象者!P59</f>
        <v>37</v>
      </c>
      <c r="Q59" s="33">
        <f>対象者!Q59</f>
        <v>22</v>
      </c>
      <c r="R59" s="30">
        <f t="shared" si="2"/>
        <v>0</v>
      </c>
      <c r="S59" s="30">
        <f t="shared" si="3"/>
        <v>1</v>
      </c>
      <c r="T59" s="30">
        <f t="shared" si="7"/>
        <v>0</v>
      </c>
      <c r="U59" s="30">
        <f t="shared" si="4"/>
        <v>0</v>
      </c>
      <c r="V59" s="30">
        <f t="shared" ca="1" si="5"/>
        <v>0</v>
      </c>
    </row>
    <row r="60" spans="2:22" x14ac:dyDescent="0.45">
      <c r="B60" s="54">
        <f t="shared" ca="1" si="6"/>
        <v>82</v>
      </c>
      <c r="C60" s="30" t="str">
        <f t="shared" ca="1" si="0"/>
        <v/>
      </c>
      <c r="D60" s="30">
        <f t="shared" ca="1" si="1"/>
        <v>0</v>
      </c>
      <c r="E60" s="33">
        <f>対象者!E60</f>
        <v>57</v>
      </c>
      <c r="F60" s="33" t="str">
        <f>対象者!F60</f>
        <v>かわむら なつき</v>
      </c>
      <c r="G60" s="33" t="str">
        <f>対象者!G60</f>
        <v>女</v>
      </c>
      <c r="H60" s="33">
        <f ca="1">対象者!H60</f>
        <v>47</v>
      </c>
      <c r="I60" s="34">
        <f>対象者!I60</f>
        <v>27410</v>
      </c>
      <c r="J60" s="33" t="str">
        <f>対象者!J60</f>
        <v>既婚</v>
      </c>
      <c r="K60" s="33">
        <f>対象者!K60</f>
        <v>735</v>
      </c>
      <c r="L60" s="33" t="str">
        <f>対象者!L60</f>
        <v>愛知県</v>
      </c>
      <c r="M60" s="33">
        <f>対象者!M60</f>
        <v>37</v>
      </c>
      <c r="N60" s="33">
        <f>対象者!N60</f>
        <v>72</v>
      </c>
      <c r="O60" s="33">
        <f>対象者!O60</f>
        <v>71</v>
      </c>
      <c r="P60" s="33">
        <f>対象者!P60</f>
        <v>51</v>
      </c>
      <c r="Q60" s="33">
        <f>対象者!Q60</f>
        <v>36</v>
      </c>
      <c r="R60" s="30">
        <f t="shared" si="2"/>
        <v>0</v>
      </c>
      <c r="S60" s="30">
        <f t="shared" si="3"/>
        <v>1</v>
      </c>
      <c r="T60" s="30">
        <f t="shared" si="7"/>
        <v>0</v>
      </c>
      <c r="U60" s="30">
        <f t="shared" si="4"/>
        <v>0</v>
      </c>
      <c r="V60" s="30">
        <f t="shared" ca="1" si="5"/>
        <v>0</v>
      </c>
    </row>
    <row r="61" spans="2:22" x14ac:dyDescent="0.45">
      <c r="B61" s="54">
        <f t="shared" ca="1" si="6"/>
        <v>76</v>
      </c>
      <c r="C61" s="30" t="str">
        <f t="shared" ca="1" si="0"/>
        <v/>
      </c>
      <c r="D61" s="30">
        <f t="shared" ca="1" si="1"/>
        <v>0</v>
      </c>
      <c r="E61" s="33">
        <f>対象者!E61</f>
        <v>58</v>
      </c>
      <c r="F61" s="33" t="str">
        <f>対象者!F61</f>
        <v>かわばた じゅり</v>
      </c>
      <c r="G61" s="33" t="str">
        <f>対象者!G61</f>
        <v>女</v>
      </c>
      <c r="H61" s="33">
        <f ca="1">対象者!H61</f>
        <v>70</v>
      </c>
      <c r="I61" s="34">
        <f>対象者!I61</f>
        <v>19016</v>
      </c>
      <c r="J61" s="33" t="str">
        <f>対象者!J61</f>
        <v>既婚</v>
      </c>
      <c r="K61" s="33">
        <f>対象者!K61</f>
        <v>926</v>
      </c>
      <c r="L61" s="33" t="str">
        <f>対象者!L61</f>
        <v>大阪府</v>
      </c>
      <c r="M61" s="33">
        <f>対象者!M61</f>
        <v>38</v>
      </c>
      <c r="N61" s="33">
        <f>対象者!N61</f>
        <v>55</v>
      </c>
      <c r="O61" s="33">
        <f>対象者!O61</f>
        <v>87</v>
      </c>
      <c r="P61" s="33">
        <f>対象者!P61</f>
        <v>74</v>
      </c>
      <c r="Q61" s="33">
        <f>対象者!Q61</f>
        <v>59</v>
      </c>
      <c r="R61" s="30">
        <f t="shared" si="2"/>
        <v>0</v>
      </c>
      <c r="S61" s="30">
        <f t="shared" si="3"/>
        <v>1</v>
      </c>
      <c r="T61" s="30">
        <f t="shared" si="7"/>
        <v>0</v>
      </c>
      <c r="U61" s="30">
        <f t="shared" si="4"/>
        <v>0</v>
      </c>
      <c r="V61" s="30">
        <f t="shared" ca="1" si="5"/>
        <v>0</v>
      </c>
    </row>
    <row r="62" spans="2:22" x14ac:dyDescent="0.45">
      <c r="B62" s="54">
        <f t="shared" ca="1" si="6"/>
        <v>191</v>
      </c>
      <c r="C62" s="30" t="str">
        <f t="shared" ca="1" si="0"/>
        <v/>
      </c>
      <c r="D62" s="30">
        <f t="shared" ca="1" si="1"/>
        <v>0</v>
      </c>
      <c r="E62" s="33">
        <f>対象者!E62</f>
        <v>59</v>
      </c>
      <c r="F62" s="33" t="str">
        <f>対象者!F62</f>
        <v>にいむら みな</v>
      </c>
      <c r="G62" s="33" t="str">
        <f>対象者!G62</f>
        <v>女</v>
      </c>
      <c r="H62" s="33">
        <f ca="1">対象者!H62</f>
        <v>83</v>
      </c>
      <c r="I62" s="34">
        <f>対象者!I62</f>
        <v>14152</v>
      </c>
      <c r="J62" s="33" t="str">
        <f>対象者!J62</f>
        <v>既婚</v>
      </c>
      <c r="K62" s="33">
        <f>対象者!K62</f>
        <v>669</v>
      </c>
      <c r="L62" s="33" t="str">
        <f>対象者!L62</f>
        <v>群馬県</v>
      </c>
      <c r="M62" s="33">
        <f>対象者!M62</f>
        <v>42</v>
      </c>
      <c r="N62" s="33">
        <f>対象者!N62</f>
        <v>46</v>
      </c>
      <c r="O62" s="33">
        <f>対象者!O62</f>
        <v>30</v>
      </c>
      <c r="P62" s="33">
        <f>対象者!P62</f>
        <v>37</v>
      </c>
      <c r="Q62" s="33">
        <f>対象者!Q62</f>
        <v>43</v>
      </c>
      <c r="R62" s="30">
        <f t="shared" si="2"/>
        <v>0</v>
      </c>
      <c r="S62" s="30">
        <f t="shared" si="3"/>
        <v>1</v>
      </c>
      <c r="T62" s="30">
        <f t="shared" si="7"/>
        <v>0</v>
      </c>
      <c r="U62" s="30">
        <f t="shared" si="4"/>
        <v>0</v>
      </c>
      <c r="V62" s="30">
        <f t="shared" ca="1" si="5"/>
        <v>0</v>
      </c>
    </row>
    <row r="63" spans="2:22" x14ac:dyDescent="0.45">
      <c r="B63" s="54">
        <f t="shared" ca="1" si="6"/>
        <v>363</v>
      </c>
      <c r="C63" s="30" t="str">
        <f t="shared" ca="1" si="0"/>
        <v/>
      </c>
      <c r="D63" s="30">
        <f t="shared" ca="1" si="1"/>
        <v>0</v>
      </c>
      <c r="E63" s="33">
        <f>対象者!E63</f>
        <v>60</v>
      </c>
      <c r="F63" s="33" t="str">
        <f>対象者!F63</f>
        <v>ますい りさ</v>
      </c>
      <c r="G63" s="33" t="str">
        <f>対象者!G63</f>
        <v>女</v>
      </c>
      <c r="H63" s="33">
        <f ca="1">対象者!H63</f>
        <v>84</v>
      </c>
      <c r="I63" s="34">
        <f>対象者!I63</f>
        <v>13615</v>
      </c>
      <c r="J63" s="33" t="str">
        <f>対象者!J63</f>
        <v>既婚</v>
      </c>
      <c r="K63" s="33">
        <f>対象者!K63</f>
        <v>848</v>
      </c>
      <c r="L63" s="33" t="str">
        <f>対象者!L63</f>
        <v>愛知県</v>
      </c>
      <c r="M63" s="33">
        <f>対象者!M63</f>
        <v>36</v>
      </c>
      <c r="N63" s="33">
        <f>対象者!N63</f>
        <v>95</v>
      </c>
      <c r="O63" s="33">
        <f>対象者!O63</f>
        <v>18</v>
      </c>
      <c r="P63" s="33">
        <f>対象者!P63</f>
        <v>62</v>
      </c>
      <c r="Q63" s="33">
        <f>対象者!Q63</f>
        <v>31</v>
      </c>
      <c r="R63" s="30">
        <f t="shared" si="2"/>
        <v>0</v>
      </c>
      <c r="S63" s="30">
        <f t="shared" si="3"/>
        <v>1</v>
      </c>
      <c r="T63" s="30">
        <f t="shared" si="7"/>
        <v>0</v>
      </c>
      <c r="U63" s="30">
        <f t="shared" si="4"/>
        <v>0</v>
      </c>
      <c r="V63" s="30">
        <f t="shared" ca="1" si="5"/>
        <v>0</v>
      </c>
    </row>
    <row r="64" spans="2:22" x14ac:dyDescent="0.45">
      <c r="B64" s="54">
        <f t="shared" ca="1" si="6"/>
        <v>256</v>
      </c>
      <c r="C64" s="30" t="str">
        <f t="shared" ca="1" si="0"/>
        <v/>
      </c>
      <c r="D64" s="30">
        <f t="shared" ca="1" si="1"/>
        <v>0</v>
      </c>
      <c r="E64" s="33">
        <f>対象者!E64</f>
        <v>61</v>
      </c>
      <c r="F64" s="33" t="str">
        <f>対象者!F64</f>
        <v>いしくら よねぞう</v>
      </c>
      <c r="G64" s="33" t="str">
        <f>対象者!G64</f>
        <v>男</v>
      </c>
      <c r="H64" s="33">
        <f ca="1">対象者!H64</f>
        <v>70</v>
      </c>
      <c r="I64" s="34">
        <f>対象者!I64</f>
        <v>18836</v>
      </c>
      <c r="J64" s="33" t="str">
        <f>対象者!J64</f>
        <v>既婚</v>
      </c>
      <c r="K64" s="33">
        <f>対象者!K64</f>
        <v>1003</v>
      </c>
      <c r="L64" s="33" t="str">
        <f>対象者!L64</f>
        <v>東京都</v>
      </c>
      <c r="M64" s="33">
        <f>対象者!M64</f>
        <v>58</v>
      </c>
      <c r="N64" s="33">
        <f>対象者!N64</f>
        <v>78</v>
      </c>
      <c r="O64" s="33">
        <f>対象者!O64</f>
        <v>37</v>
      </c>
      <c r="P64" s="33">
        <f>対象者!P64</f>
        <v>49</v>
      </c>
      <c r="Q64" s="33">
        <f>対象者!Q64</f>
        <v>37</v>
      </c>
      <c r="R64" s="30">
        <f t="shared" si="2"/>
        <v>0</v>
      </c>
      <c r="S64" s="30">
        <f t="shared" si="3"/>
        <v>1</v>
      </c>
      <c r="T64" s="30">
        <f t="shared" si="7"/>
        <v>0</v>
      </c>
      <c r="U64" s="30">
        <f t="shared" si="4"/>
        <v>0</v>
      </c>
      <c r="V64" s="30">
        <f t="shared" ca="1" si="5"/>
        <v>0</v>
      </c>
    </row>
    <row r="65" spans="2:22" x14ac:dyDescent="0.45">
      <c r="B65" s="54">
        <f t="shared" ca="1" si="6"/>
        <v>49</v>
      </c>
      <c r="C65" s="30" t="str">
        <f t="shared" ca="1" si="0"/>
        <v/>
      </c>
      <c r="D65" s="30">
        <f t="shared" ca="1" si="1"/>
        <v>0</v>
      </c>
      <c r="E65" s="33">
        <f>対象者!E65</f>
        <v>62</v>
      </c>
      <c r="F65" s="33" t="str">
        <f>対象者!F65</f>
        <v>ひらかわ としお</v>
      </c>
      <c r="G65" s="33" t="str">
        <f>対象者!G65</f>
        <v>男</v>
      </c>
      <c r="H65" s="33">
        <f ca="1">対象者!H65</f>
        <v>56</v>
      </c>
      <c r="I65" s="34">
        <f>対象者!I65</f>
        <v>24156</v>
      </c>
      <c r="J65" s="33" t="str">
        <f>対象者!J65</f>
        <v>既婚</v>
      </c>
      <c r="K65" s="33">
        <f>対象者!K65</f>
        <v>579</v>
      </c>
      <c r="L65" s="33" t="str">
        <f>対象者!L65</f>
        <v>岐阜県</v>
      </c>
      <c r="M65" s="33">
        <f>対象者!M65</f>
        <v>42</v>
      </c>
      <c r="N65" s="33">
        <f>対象者!N65</f>
        <v>19</v>
      </c>
      <c r="O65" s="33">
        <f>対象者!O65</f>
        <v>50</v>
      </c>
      <c r="P65" s="33">
        <f>対象者!P65</f>
        <v>80</v>
      </c>
      <c r="Q65" s="33">
        <f>対象者!Q65</f>
        <v>33</v>
      </c>
      <c r="R65" s="30">
        <f t="shared" si="2"/>
        <v>0</v>
      </c>
      <c r="S65" s="30">
        <f t="shared" si="3"/>
        <v>1</v>
      </c>
      <c r="T65" s="30">
        <f t="shared" si="7"/>
        <v>0</v>
      </c>
      <c r="U65" s="30">
        <f t="shared" si="4"/>
        <v>0</v>
      </c>
      <c r="V65" s="30">
        <f t="shared" ca="1" si="5"/>
        <v>0</v>
      </c>
    </row>
    <row r="66" spans="2:22" x14ac:dyDescent="0.45">
      <c r="B66" s="54">
        <f t="shared" ca="1" si="6"/>
        <v>36</v>
      </c>
      <c r="C66" s="30" t="str">
        <f t="shared" ca="1" si="0"/>
        <v/>
      </c>
      <c r="D66" s="30">
        <f t="shared" ca="1" si="1"/>
        <v>0</v>
      </c>
      <c r="E66" s="33">
        <f>対象者!E66</f>
        <v>63</v>
      </c>
      <c r="F66" s="33" t="str">
        <f>対象者!F66</f>
        <v>あかまつ まさる</v>
      </c>
      <c r="G66" s="33" t="str">
        <f>対象者!G66</f>
        <v>男</v>
      </c>
      <c r="H66" s="33">
        <f ca="1">対象者!H66</f>
        <v>76</v>
      </c>
      <c r="I66" s="34">
        <f>対象者!I66</f>
        <v>16864</v>
      </c>
      <c r="J66" s="33" t="str">
        <f>対象者!J66</f>
        <v>既婚</v>
      </c>
      <c r="K66" s="33">
        <f>対象者!K66</f>
        <v>706</v>
      </c>
      <c r="L66" s="33" t="str">
        <f>対象者!L66</f>
        <v>愛知県</v>
      </c>
      <c r="M66" s="33">
        <f>対象者!M66</f>
        <v>57</v>
      </c>
      <c r="N66" s="33">
        <f>対象者!N66</f>
        <v>28</v>
      </c>
      <c r="O66" s="33">
        <f>対象者!O66</f>
        <v>77</v>
      </c>
      <c r="P66" s="33">
        <f>対象者!P66</f>
        <v>94</v>
      </c>
      <c r="Q66" s="33">
        <f>対象者!Q66</f>
        <v>54</v>
      </c>
      <c r="R66" s="30">
        <f t="shared" si="2"/>
        <v>0</v>
      </c>
      <c r="S66" s="30">
        <f t="shared" si="3"/>
        <v>1</v>
      </c>
      <c r="T66" s="30">
        <f t="shared" si="7"/>
        <v>0</v>
      </c>
      <c r="U66" s="30">
        <f t="shared" si="4"/>
        <v>0</v>
      </c>
      <c r="V66" s="30">
        <f t="shared" ca="1" si="5"/>
        <v>0</v>
      </c>
    </row>
    <row r="67" spans="2:22" x14ac:dyDescent="0.45">
      <c r="B67" s="54">
        <f t="shared" ca="1" si="6"/>
        <v>181</v>
      </c>
      <c r="C67" s="30" t="str">
        <f t="shared" ca="1" si="0"/>
        <v/>
      </c>
      <c r="D67" s="30">
        <f t="shared" ca="1" si="1"/>
        <v>0</v>
      </c>
      <c r="E67" s="33">
        <f>対象者!E67</f>
        <v>64</v>
      </c>
      <c r="F67" s="33" t="str">
        <f>対象者!F67</f>
        <v>やすなが あい</v>
      </c>
      <c r="G67" s="33" t="str">
        <f>対象者!G67</f>
        <v>女</v>
      </c>
      <c r="H67" s="33">
        <f ca="1">対象者!H67</f>
        <v>51</v>
      </c>
      <c r="I67" s="34">
        <f>対象者!I67</f>
        <v>25850</v>
      </c>
      <c r="J67" s="33" t="str">
        <f>対象者!J67</f>
        <v>既婚</v>
      </c>
      <c r="K67" s="33">
        <f>対象者!K67</f>
        <v>447</v>
      </c>
      <c r="L67" s="33" t="str">
        <f>対象者!L67</f>
        <v>三重県</v>
      </c>
      <c r="M67" s="33">
        <f>対象者!M67</f>
        <v>85</v>
      </c>
      <c r="N67" s="33">
        <f>対象者!N67</f>
        <v>40</v>
      </c>
      <c r="O67" s="33">
        <f>対象者!O67</f>
        <v>89</v>
      </c>
      <c r="P67" s="33">
        <f>対象者!P67</f>
        <v>55</v>
      </c>
      <c r="Q67" s="33">
        <f>対象者!Q67</f>
        <v>52</v>
      </c>
      <c r="R67" s="30">
        <f t="shared" si="2"/>
        <v>0</v>
      </c>
      <c r="S67" s="30">
        <f t="shared" si="3"/>
        <v>1</v>
      </c>
      <c r="T67" s="30">
        <f t="shared" si="7"/>
        <v>0</v>
      </c>
      <c r="U67" s="30">
        <f t="shared" si="4"/>
        <v>0</v>
      </c>
      <c r="V67" s="30">
        <f t="shared" ca="1" si="5"/>
        <v>0</v>
      </c>
    </row>
    <row r="68" spans="2:22" x14ac:dyDescent="0.45">
      <c r="B68" s="54">
        <f t="shared" ca="1" si="6"/>
        <v>155</v>
      </c>
      <c r="C68" s="30" t="str">
        <f t="shared" ref="C68:C131" ca="1" si="8">IF(D68=1,Q68,"")</f>
        <v/>
      </c>
      <c r="D68" s="30">
        <f t="shared" ref="D68:D131" ca="1" si="9">IF(AND(J68="既婚",H68&gt;29,H68&lt;40,G68="女",OR(L68="東京都",L68="神奈川県")),1,0)</f>
        <v>0</v>
      </c>
      <c r="E68" s="33">
        <f>対象者!E68</f>
        <v>65</v>
      </c>
      <c r="F68" s="33" t="str">
        <f>対象者!F68</f>
        <v>つかもと まさあき</v>
      </c>
      <c r="G68" s="33" t="str">
        <f>対象者!G68</f>
        <v>男</v>
      </c>
      <c r="H68" s="33">
        <f ca="1">対象者!H68</f>
        <v>37</v>
      </c>
      <c r="I68" s="34">
        <f>対象者!I68</f>
        <v>30990</v>
      </c>
      <c r="J68" s="33" t="str">
        <f>対象者!J68</f>
        <v>既婚</v>
      </c>
      <c r="K68" s="33">
        <f>対象者!K68</f>
        <v>913</v>
      </c>
      <c r="L68" s="33" t="str">
        <f>対象者!L68</f>
        <v>福岡県</v>
      </c>
      <c r="M68" s="33">
        <f>対象者!M68</f>
        <v>38</v>
      </c>
      <c r="N68" s="33">
        <f>対象者!N68</f>
        <v>23</v>
      </c>
      <c r="O68" s="33">
        <f>対象者!O68</f>
        <v>68</v>
      </c>
      <c r="P68" s="33">
        <f>対象者!P68</f>
        <v>62</v>
      </c>
      <c r="Q68" s="33">
        <f>対象者!Q68</f>
        <v>56</v>
      </c>
      <c r="R68" s="30">
        <f t="shared" ref="R68:R131" si="10">IF(AND(M68&gt;69,N68&gt;69,O68&gt;69,P68&gt;69,Q68&gt;69),1,0)</f>
        <v>0</v>
      </c>
      <c r="S68" s="30">
        <f t="shared" ref="S68:S131" si="11">IF(OR(N68&lt;60,O68&lt;60,P68&lt;60,Q68&lt;60,M68&lt;60),1,0)</f>
        <v>1</v>
      </c>
      <c r="T68" s="30">
        <f t="shared" si="7"/>
        <v>0</v>
      </c>
      <c r="U68" s="30">
        <f t="shared" ref="U68:U131" si="12">IF(AND(YEAR(I68)&gt;1979,YEAR(I68)&lt;1990),1,0)</f>
        <v>1</v>
      </c>
      <c r="V68" s="30">
        <f t="shared" ref="V68:V131" ca="1" si="13">IF(DATEDIF(I68,TODAY(),"Y")=H68,0,1)</f>
        <v>0</v>
      </c>
    </row>
    <row r="69" spans="2:22" x14ac:dyDescent="0.45">
      <c r="B69" s="54">
        <f t="shared" ref="B69:B132" ca="1" si="14">DATEDIF(I69,TODAY(),"YD")</f>
        <v>73</v>
      </c>
      <c r="C69" s="30" t="str">
        <f t="shared" ca="1" si="8"/>
        <v/>
      </c>
      <c r="D69" s="30">
        <f t="shared" ca="1" si="9"/>
        <v>0</v>
      </c>
      <c r="E69" s="33">
        <f>対象者!E69</f>
        <v>66</v>
      </c>
      <c r="F69" s="33" t="str">
        <f>対象者!F69</f>
        <v>やす かんじ</v>
      </c>
      <c r="G69" s="33" t="str">
        <f>対象者!G69</f>
        <v>男</v>
      </c>
      <c r="H69" s="33">
        <f ca="1">対象者!H69</f>
        <v>61</v>
      </c>
      <c r="I69" s="34">
        <f>対象者!I69</f>
        <v>22306</v>
      </c>
      <c r="J69" s="33" t="str">
        <f>対象者!J69</f>
        <v>既婚</v>
      </c>
      <c r="K69" s="33">
        <f>対象者!K69</f>
        <v>503</v>
      </c>
      <c r="L69" s="33" t="str">
        <f>対象者!L69</f>
        <v>大分県</v>
      </c>
      <c r="M69" s="33">
        <f>対象者!M69</f>
        <v>64</v>
      </c>
      <c r="N69" s="33">
        <f>対象者!N69</f>
        <v>36</v>
      </c>
      <c r="O69" s="33">
        <f>対象者!O69</f>
        <v>86</v>
      </c>
      <c r="P69" s="33">
        <f>対象者!P69</f>
        <v>32</v>
      </c>
      <c r="Q69" s="33">
        <f>対象者!Q69</f>
        <v>28</v>
      </c>
      <c r="R69" s="30">
        <f t="shared" si="10"/>
        <v>0</v>
      </c>
      <c r="S69" s="30">
        <f t="shared" si="11"/>
        <v>1</v>
      </c>
      <c r="T69" s="30">
        <f t="shared" ref="T69:T132" si="15">IF(AND(AVERAGE(M69:Q69)&gt;=70,AND(M69&gt;=60,N69&gt;=60,O69&gt;=60,P69&gt;=60,Q69&gt;=60)),1,0)</f>
        <v>0</v>
      </c>
      <c r="U69" s="30">
        <f t="shared" si="12"/>
        <v>0</v>
      </c>
      <c r="V69" s="30">
        <f t="shared" ca="1" si="13"/>
        <v>0</v>
      </c>
    </row>
    <row r="70" spans="2:22" x14ac:dyDescent="0.45">
      <c r="B70" s="54">
        <f t="shared" ca="1" si="14"/>
        <v>11</v>
      </c>
      <c r="C70" s="30" t="str">
        <f t="shared" ca="1" si="8"/>
        <v/>
      </c>
      <c r="D70" s="30">
        <f t="shared" ca="1" si="9"/>
        <v>0</v>
      </c>
      <c r="E70" s="33">
        <f>対象者!E70</f>
        <v>67</v>
      </c>
      <c r="F70" s="33" t="str">
        <f>対象者!F70</f>
        <v>こにし りさ</v>
      </c>
      <c r="G70" s="33" t="str">
        <f>対象者!G70</f>
        <v>女</v>
      </c>
      <c r="H70" s="33">
        <f ca="1">対象者!H70</f>
        <v>29</v>
      </c>
      <c r="I70" s="34">
        <f>対象者!I70</f>
        <v>34056</v>
      </c>
      <c r="J70" s="33" t="str">
        <f>対象者!J70</f>
        <v>未婚</v>
      </c>
      <c r="K70" s="33">
        <f>対象者!K70</f>
        <v>591</v>
      </c>
      <c r="L70" s="33" t="str">
        <f>対象者!L70</f>
        <v>福島県</v>
      </c>
      <c r="M70" s="33">
        <f>対象者!M70</f>
        <v>36</v>
      </c>
      <c r="N70" s="33">
        <f>対象者!N70</f>
        <v>74</v>
      </c>
      <c r="O70" s="33">
        <f>対象者!O70</f>
        <v>22</v>
      </c>
      <c r="P70" s="33">
        <f>対象者!P70</f>
        <v>43</v>
      </c>
      <c r="Q70" s="33">
        <f>対象者!Q70</f>
        <v>98</v>
      </c>
      <c r="R70" s="30">
        <f t="shared" si="10"/>
        <v>0</v>
      </c>
      <c r="S70" s="30">
        <f t="shared" si="11"/>
        <v>1</v>
      </c>
      <c r="T70" s="30">
        <f t="shared" si="15"/>
        <v>0</v>
      </c>
      <c r="U70" s="30">
        <f t="shared" si="12"/>
        <v>0</v>
      </c>
      <c r="V70" s="30">
        <f t="shared" ca="1" si="13"/>
        <v>0</v>
      </c>
    </row>
    <row r="71" spans="2:22" x14ac:dyDescent="0.45">
      <c r="B71" s="54">
        <f t="shared" ca="1" si="14"/>
        <v>262</v>
      </c>
      <c r="C71" s="30" t="str">
        <f t="shared" ca="1" si="8"/>
        <v/>
      </c>
      <c r="D71" s="30">
        <f t="shared" ca="1" si="9"/>
        <v>0</v>
      </c>
      <c r="E71" s="33">
        <f>対象者!E71</f>
        <v>68</v>
      </c>
      <c r="F71" s="33" t="str">
        <f>対象者!F71</f>
        <v>しゃく はな</v>
      </c>
      <c r="G71" s="33" t="str">
        <f>対象者!G71</f>
        <v>女</v>
      </c>
      <c r="H71" s="33">
        <f ca="1">対象者!H71</f>
        <v>61</v>
      </c>
      <c r="I71" s="34">
        <f>対象者!I71</f>
        <v>22117</v>
      </c>
      <c r="J71" s="33" t="str">
        <f>対象者!J71</f>
        <v>既婚</v>
      </c>
      <c r="K71" s="33">
        <f>対象者!K71</f>
        <v>1042</v>
      </c>
      <c r="L71" s="33" t="str">
        <f>対象者!L71</f>
        <v>神奈川県</v>
      </c>
      <c r="M71" s="33">
        <f>対象者!M71</f>
        <v>87</v>
      </c>
      <c r="N71" s="33">
        <f>対象者!N71</f>
        <v>80</v>
      </c>
      <c r="O71" s="33">
        <f>対象者!O71</f>
        <v>23</v>
      </c>
      <c r="P71" s="33">
        <f>対象者!P71</f>
        <v>74</v>
      </c>
      <c r="Q71" s="33">
        <f>対象者!Q71</f>
        <v>26</v>
      </c>
      <c r="R71" s="30">
        <f t="shared" si="10"/>
        <v>0</v>
      </c>
      <c r="S71" s="30">
        <f t="shared" si="11"/>
        <v>1</v>
      </c>
      <c r="T71" s="30">
        <f t="shared" si="15"/>
        <v>0</v>
      </c>
      <c r="U71" s="30">
        <f t="shared" si="12"/>
        <v>0</v>
      </c>
      <c r="V71" s="30">
        <f t="shared" ca="1" si="13"/>
        <v>0</v>
      </c>
    </row>
    <row r="72" spans="2:22" x14ac:dyDescent="0.45">
      <c r="B72" s="54">
        <f t="shared" ca="1" si="14"/>
        <v>111</v>
      </c>
      <c r="C72" s="30" t="str">
        <f t="shared" ca="1" si="8"/>
        <v/>
      </c>
      <c r="D72" s="30">
        <f t="shared" ca="1" si="9"/>
        <v>0</v>
      </c>
      <c r="E72" s="33">
        <f>対象者!E72</f>
        <v>69</v>
      </c>
      <c r="F72" s="33" t="str">
        <f>対象者!F72</f>
        <v>わかやま あつこ</v>
      </c>
      <c r="G72" s="33" t="str">
        <f>対象者!G72</f>
        <v>女</v>
      </c>
      <c r="H72" s="33">
        <f ca="1">対象者!H72</f>
        <v>48</v>
      </c>
      <c r="I72" s="34">
        <f>対象者!I72</f>
        <v>27016</v>
      </c>
      <c r="J72" s="33" t="str">
        <f>対象者!J72</f>
        <v>既婚</v>
      </c>
      <c r="K72" s="33">
        <f>対象者!K72</f>
        <v>729</v>
      </c>
      <c r="L72" s="33" t="str">
        <f>対象者!L72</f>
        <v>埼玉県</v>
      </c>
      <c r="M72" s="33">
        <f>対象者!M72</f>
        <v>63</v>
      </c>
      <c r="N72" s="33">
        <f>対象者!N72</f>
        <v>53</v>
      </c>
      <c r="O72" s="33">
        <f>対象者!O72</f>
        <v>54</v>
      </c>
      <c r="P72" s="33">
        <f>対象者!P72</f>
        <v>52</v>
      </c>
      <c r="Q72" s="33">
        <f>対象者!Q72</f>
        <v>68</v>
      </c>
      <c r="R72" s="30">
        <f t="shared" si="10"/>
        <v>0</v>
      </c>
      <c r="S72" s="30">
        <f t="shared" si="11"/>
        <v>1</v>
      </c>
      <c r="T72" s="30">
        <f t="shared" si="15"/>
        <v>0</v>
      </c>
      <c r="U72" s="30">
        <f t="shared" si="12"/>
        <v>0</v>
      </c>
      <c r="V72" s="30">
        <f t="shared" ca="1" si="13"/>
        <v>0</v>
      </c>
    </row>
    <row r="73" spans="2:22" x14ac:dyDescent="0.45">
      <c r="B73" s="54">
        <f t="shared" ca="1" si="14"/>
        <v>118</v>
      </c>
      <c r="C73" s="30" t="str">
        <f t="shared" ca="1" si="8"/>
        <v/>
      </c>
      <c r="D73" s="30">
        <f t="shared" ca="1" si="9"/>
        <v>0</v>
      </c>
      <c r="E73" s="33">
        <f>対象者!E73</f>
        <v>70</v>
      </c>
      <c r="F73" s="33" t="str">
        <f>対象者!F73</f>
        <v>まつもと はな</v>
      </c>
      <c r="G73" s="33" t="str">
        <f>対象者!G73</f>
        <v>女</v>
      </c>
      <c r="H73" s="33">
        <f ca="1">対象者!H73</f>
        <v>54</v>
      </c>
      <c r="I73" s="34">
        <f>対象者!I73</f>
        <v>24818</v>
      </c>
      <c r="J73" s="33" t="str">
        <f>対象者!J73</f>
        <v>既婚</v>
      </c>
      <c r="K73" s="33">
        <f>対象者!K73</f>
        <v>374</v>
      </c>
      <c r="L73" s="33" t="str">
        <f>対象者!L73</f>
        <v>北海道</v>
      </c>
      <c r="M73" s="33">
        <f>対象者!M73</f>
        <v>97</v>
      </c>
      <c r="N73" s="33">
        <f>対象者!N73</f>
        <v>97</v>
      </c>
      <c r="O73" s="33">
        <f>対象者!O73</f>
        <v>43</v>
      </c>
      <c r="P73" s="33">
        <f>対象者!P73</f>
        <v>46</v>
      </c>
      <c r="Q73" s="33">
        <f>対象者!Q73</f>
        <v>76</v>
      </c>
      <c r="R73" s="30">
        <f t="shared" si="10"/>
        <v>0</v>
      </c>
      <c r="S73" s="30">
        <f t="shared" si="11"/>
        <v>1</v>
      </c>
      <c r="T73" s="30">
        <f t="shared" si="15"/>
        <v>0</v>
      </c>
      <c r="U73" s="30">
        <f t="shared" si="12"/>
        <v>0</v>
      </c>
      <c r="V73" s="30">
        <f t="shared" ca="1" si="13"/>
        <v>0</v>
      </c>
    </row>
    <row r="74" spans="2:22" x14ac:dyDescent="0.45">
      <c r="B74" s="54">
        <f t="shared" ca="1" si="14"/>
        <v>189</v>
      </c>
      <c r="C74" s="30" t="str">
        <f t="shared" ca="1" si="8"/>
        <v/>
      </c>
      <c r="D74" s="30">
        <f t="shared" ca="1" si="9"/>
        <v>0</v>
      </c>
      <c r="E74" s="33">
        <f>対象者!E74</f>
        <v>71</v>
      </c>
      <c r="F74" s="33" t="str">
        <f>対象者!F74</f>
        <v>なかがわ しんいち</v>
      </c>
      <c r="G74" s="33" t="str">
        <f>対象者!G74</f>
        <v>男</v>
      </c>
      <c r="H74" s="33">
        <f ca="1">対象者!H74</f>
        <v>59</v>
      </c>
      <c r="I74" s="34">
        <f>対象者!I74</f>
        <v>22920</v>
      </c>
      <c r="J74" s="33" t="str">
        <f>対象者!J74</f>
        <v>既婚</v>
      </c>
      <c r="K74" s="33">
        <f>対象者!K74</f>
        <v>546</v>
      </c>
      <c r="L74" s="33" t="str">
        <f>対象者!L74</f>
        <v>埼玉県</v>
      </c>
      <c r="M74" s="33">
        <f>対象者!M74</f>
        <v>48</v>
      </c>
      <c r="N74" s="33">
        <f>対象者!N74</f>
        <v>60</v>
      </c>
      <c r="O74" s="33">
        <f>対象者!O74</f>
        <v>69</v>
      </c>
      <c r="P74" s="33">
        <f>対象者!P74</f>
        <v>68</v>
      </c>
      <c r="Q74" s="33">
        <f>対象者!Q74</f>
        <v>83</v>
      </c>
      <c r="R74" s="30">
        <f t="shared" si="10"/>
        <v>0</v>
      </c>
      <c r="S74" s="30">
        <f t="shared" si="11"/>
        <v>1</v>
      </c>
      <c r="T74" s="30">
        <f t="shared" si="15"/>
        <v>0</v>
      </c>
      <c r="U74" s="30">
        <f t="shared" si="12"/>
        <v>0</v>
      </c>
      <c r="V74" s="30">
        <f t="shared" ca="1" si="13"/>
        <v>0</v>
      </c>
    </row>
    <row r="75" spans="2:22" x14ac:dyDescent="0.45">
      <c r="B75" s="54">
        <f t="shared" ca="1" si="14"/>
        <v>176</v>
      </c>
      <c r="C75" s="30" t="str">
        <f t="shared" ca="1" si="8"/>
        <v/>
      </c>
      <c r="D75" s="30">
        <f t="shared" ca="1" si="9"/>
        <v>0</v>
      </c>
      <c r="E75" s="33">
        <f>対象者!E75</f>
        <v>72</v>
      </c>
      <c r="F75" s="33" t="str">
        <f>対象者!F75</f>
        <v>いけもと みらい</v>
      </c>
      <c r="G75" s="33" t="str">
        <f>対象者!G75</f>
        <v>女</v>
      </c>
      <c r="H75" s="33">
        <f ca="1">対象者!H75</f>
        <v>65</v>
      </c>
      <c r="I75" s="34">
        <f>対象者!I75</f>
        <v>20742</v>
      </c>
      <c r="J75" s="33" t="str">
        <f>対象者!J75</f>
        <v>既婚</v>
      </c>
      <c r="K75" s="33">
        <f>対象者!K75</f>
        <v>858</v>
      </c>
      <c r="L75" s="33" t="str">
        <f>対象者!L75</f>
        <v>秋田県</v>
      </c>
      <c r="M75" s="33">
        <f>対象者!M75</f>
        <v>78</v>
      </c>
      <c r="N75" s="33">
        <f>対象者!N75</f>
        <v>18</v>
      </c>
      <c r="O75" s="33">
        <f>対象者!O75</f>
        <v>44</v>
      </c>
      <c r="P75" s="33">
        <f>対象者!P75</f>
        <v>31</v>
      </c>
      <c r="Q75" s="33">
        <f>対象者!Q75</f>
        <v>25</v>
      </c>
      <c r="R75" s="30">
        <f t="shared" si="10"/>
        <v>0</v>
      </c>
      <c r="S75" s="30">
        <f t="shared" si="11"/>
        <v>1</v>
      </c>
      <c r="T75" s="30">
        <f t="shared" si="15"/>
        <v>0</v>
      </c>
      <c r="U75" s="30">
        <f t="shared" si="12"/>
        <v>0</v>
      </c>
      <c r="V75" s="30">
        <f t="shared" ca="1" si="13"/>
        <v>0</v>
      </c>
    </row>
    <row r="76" spans="2:22" x14ac:dyDescent="0.45">
      <c r="B76" s="54">
        <f t="shared" ca="1" si="14"/>
        <v>268</v>
      </c>
      <c r="C76" s="30" t="str">
        <f t="shared" ca="1" si="8"/>
        <v/>
      </c>
      <c r="D76" s="30">
        <f t="shared" ca="1" si="9"/>
        <v>0</v>
      </c>
      <c r="E76" s="33">
        <f>対象者!E76</f>
        <v>73</v>
      </c>
      <c r="F76" s="33" t="str">
        <f>対象者!F76</f>
        <v>かわぐち しんご</v>
      </c>
      <c r="G76" s="33" t="str">
        <f>対象者!G76</f>
        <v>男</v>
      </c>
      <c r="H76" s="33">
        <f ca="1">対象者!H76</f>
        <v>65</v>
      </c>
      <c r="I76" s="34">
        <f>対象者!I76</f>
        <v>20650</v>
      </c>
      <c r="J76" s="33" t="str">
        <f>対象者!J76</f>
        <v>既婚</v>
      </c>
      <c r="K76" s="33">
        <f>対象者!K76</f>
        <v>927</v>
      </c>
      <c r="L76" s="33" t="str">
        <f>対象者!L76</f>
        <v>秋田県</v>
      </c>
      <c r="M76" s="33">
        <f>対象者!M76</f>
        <v>67</v>
      </c>
      <c r="N76" s="33">
        <f>対象者!N76</f>
        <v>88</v>
      </c>
      <c r="O76" s="33">
        <f>対象者!O76</f>
        <v>79</v>
      </c>
      <c r="P76" s="33">
        <f>対象者!P76</f>
        <v>80</v>
      </c>
      <c r="Q76" s="33">
        <f>対象者!Q76</f>
        <v>64</v>
      </c>
      <c r="R76" s="30">
        <f t="shared" si="10"/>
        <v>0</v>
      </c>
      <c r="S76" s="30">
        <f t="shared" si="11"/>
        <v>0</v>
      </c>
      <c r="T76" s="30">
        <f t="shared" si="15"/>
        <v>1</v>
      </c>
      <c r="U76" s="30">
        <f t="shared" si="12"/>
        <v>0</v>
      </c>
      <c r="V76" s="30">
        <f t="shared" ca="1" si="13"/>
        <v>0</v>
      </c>
    </row>
    <row r="77" spans="2:22" x14ac:dyDescent="0.45">
      <c r="B77" s="54">
        <f t="shared" ca="1" si="14"/>
        <v>265</v>
      </c>
      <c r="C77" s="30" t="str">
        <f t="shared" ca="1" si="8"/>
        <v/>
      </c>
      <c r="D77" s="30">
        <f t="shared" ca="1" si="9"/>
        <v>0</v>
      </c>
      <c r="E77" s="33">
        <f>対象者!E77</f>
        <v>74</v>
      </c>
      <c r="F77" s="33" t="str">
        <f>対象者!F77</f>
        <v>とくなが ともか</v>
      </c>
      <c r="G77" s="33" t="str">
        <f>対象者!G77</f>
        <v>女</v>
      </c>
      <c r="H77" s="33">
        <f ca="1">対象者!H77</f>
        <v>85</v>
      </c>
      <c r="I77" s="34">
        <f>対象者!I77</f>
        <v>13348</v>
      </c>
      <c r="J77" s="33" t="str">
        <f>対象者!J77</f>
        <v>既婚</v>
      </c>
      <c r="K77" s="33">
        <f>対象者!K77</f>
        <v>833</v>
      </c>
      <c r="L77" s="33" t="str">
        <f>対象者!L77</f>
        <v>大阪府</v>
      </c>
      <c r="M77" s="33">
        <f>対象者!M77</f>
        <v>19</v>
      </c>
      <c r="N77" s="33">
        <f>対象者!N77</f>
        <v>18</v>
      </c>
      <c r="O77" s="33">
        <f>対象者!O77</f>
        <v>72</v>
      </c>
      <c r="P77" s="33">
        <f>対象者!P77</f>
        <v>79</v>
      </c>
      <c r="Q77" s="33">
        <f>対象者!Q77</f>
        <v>71</v>
      </c>
      <c r="R77" s="30">
        <f t="shared" si="10"/>
        <v>0</v>
      </c>
      <c r="S77" s="30">
        <f t="shared" si="11"/>
        <v>1</v>
      </c>
      <c r="T77" s="30">
        <f t="shared" si="15"/>
        <v>0</v>
      </c>
      <c r="U77" s="30">
        <f t="shared" si="12"/>
        <v>0</v>
      </c>
      <c r="V77" s="30">
        <f t="shared" ca="1" si="13"/>
        <v>0</v>
      </c>
    </row>
    <row r="78" spans="2:22" x14ac:dyDescent="0.45">
      <c r="B78" s="54">
        <f t="shared" ca="1" si="14"/>
        <v>93</v>
      </c>
      <c r="C78" s="30" t="str">
        <f t="shared" ca="1" si="8"/>
        <v/>
      </c>
      <c r="D78" s="30">
        <f t="shared" ca="1" si="9"/>
        <v>0</v>
      </c>
      <c r="E78" s="33">
        <f>対象者!E78</f>
        <v>75</v>
      </c>
      <c r="F78" s="33" t="str">
        <f>対象者!F78</f>
        <v>はたなか しゅんじ</v>
      </c>
      <c r="G78" s="33" t="str">
        <f>対象者!G78</f>
        <v>男</v>
      </c>
      <c r="H78" s="33">
        <f ca="1">対象者!H78</f>
        <v>82</v>
      </c>
      <c r="I78" s="34">
        <f>対象者!I78</f>
        <v>14616</v>
      </c>
      <c r="J78" s="33" t="str">
        <f>対象者!J78</f>
        <v>既婚</v>
      </c>
      <c r="K78" s="33">
        <f>対象者!K78</f>
        <v>340</v>
      </c>
      <c r="L78" s="33" t="str">
        <f>対象者!L78</f>
        <v>岩手県</v>
      </c>
      <c r="M78" s="33">
        <f>対象者!M78</f>
        <v>48</v>
      </c>
      <c r="N78" s="33">
        <f>対象者!N78</f>
        <v>46</v>
      </c>
      <c r="O78" s="33">
        <f>対象者!O78</f>
        <v>44</v>
      </c>
      <c r="P78" s="33">
        <f>対象者!P78</f>
        <v>78</v>
      </c>
      <c r="Q78" s="33">
        <f>対象者!Q78</f>
        <v>37</v>
      </c>
      <c r="R78" s="30">
        <f t="shared" si="10"/>
        <v>0</v>
      </c>
      <c r="S78" s="30">
        <f t="shared" si="11"/>
        <v>1</v>
      </c>
      <c r="T78" s="30">
        <f t="shared" si="15"/>
        <v>0</v>
      </c>
      <c r="U78" s="30">
        <f t="shared" si="12"/>
        <v>0</v>
      </c>
      <c r="V78" s="30">
        <f t="shared" ca="1" si="13"/>
        <v>0</v>
      </c>
    </row>
    <row r="79" spans="2:22" x14ac:dyDescent="0.45">
      <c r="B79" s="54">
        <f t="shared" ca="1" si="14"/>
        <v>297</v>
      </c>
      <c r="C79" s="30" t="str">
        <f t="shared" ca="1" si="8"/>
        <v/>
      </c>
      <c r="D79" s="30">
        <f t="shared" ca="1" si="9"/>
        <v>0</v>
      </c>
      <c r="E79" s="33">
        <f>対象者!E79</f>
        <v>76</v>
      </c>
      <c r="F79" s="33" t="str">
        <f>対象者!F79</f>
        <v>たきざわ みつひろ</v>
      </c>
      <c r="G79" s="33" t="str">
        <f>対象者!G79</f>
        <v>男</v>
      </c>
      <c r="H79" s="33">
        <f ca="1">対象者!H79</f>
        <v>25</v>
      </c>
      <c r="I79" s="34">
        <f>対象者!I79</f>
        <v>35231</v>
      </c>
      <c r="J79" s="33" t="str">
        <f>対象者!J79</f>
        <v>既婚</v>
      </c>
      <c r="K79" s="33">
        <f>対象者!K79</f>
        <v>797</v>
      </c>
      <c r="L79" s="33" t="str">
        <f>対象者!L79</f>
        <v>広島県</v>
      </c>
      <c r="M79" s="33">
        <f>対象者!M79</f>
        <v>75</v>
      </c>
      <c r="N79" s="33">
        <f>対象者!N79</f>
        <v>70</v>
      </c>
      <c r="O79" s="33">
        <f>対象者!O79</f>
        <v>22</v>
      </c>
      <c r="P79" s="33">
        <f>対象者!P79</f>
        <v>25</v>
      </c>
      <c r="Q79" s="33">
        <f>対象者!Q79</f>
        <v>32</v>
      </c>
      <c r="R79" s="30">
        <f t="shared" si="10"/>
        <v>0</v>
      </c>
      <c r="S79" s="30">
        <f t="shared" si="11"/>
        <v>1</v>
      </c>
      <c r="T79" s="30">
        <f t="shared" si="15"/>
        <v>0</v>
      </c>
      <c r="U79" s="30">
        <f t="shared" si="12"/>
        <v>0</v>
      </c>
      <c r="V79" s="30">
        <f t="shared" ca="1" si="13"/>
        <v>0</v>
      </c>
    </row>
    <row r="80" spans="2:22" x14ac:dyDescent="0.45">
      <c r="B80" s="54">
        <f t="shared" ca="1" si="14"/>
        <v>139</v>
      </c>
      <c r="C80" s="30" t="str">
        <f t="shared" ca="1" si="8"/>
        <v/>
      </c>
      <c r="D80" s="30">
        <f t="shared" ca="1" si="9"/>
        <v>0</v>
      </c>
      <c r="E80" s="33">
        <f>対象者!E80</f>
        <v>77</v>
      </c>
      <c r="F80" s="33" t="str">
        <f>対象者!F80</f>
        <v>うえの みさき</v>
      </c>
      <c r="G80" s="33" t="str">
        <f>対象者!G80</f>
        <v>女</v>
      </c>
      <c r="H80" s="33">
        <f ca="1">対象者!H80</f>
        <v>56</v>
      </c>
      <c r="I80" s="34">
        <f>対象者!I80</f>
        <v>24066</v>
      </c>
      <c r="J80" s="33" t="str">
        <f>対象者!J80</f>
        <v>既婚</v>
      </c>
      <c r="K80" s="33">
        <f>対象者!K80</f>
        <v>916</v>
      </c>
      <c r="L80" s="33" t="str">
        <f>対象者!L80</f>
        <v>沖縄県</v>
      </c>
      <c r="M80" s="33">
        <f>対象者!M80</f>
        <v>68</v>
      </c>
      <c r="N80" s="33">
        <f>対象者!N80</f>
        <v>35</v>
      </c>
      <c r="O80" s="33">
        <f>対象者!O80</f>
        <v>91</v>
      </c>
      <c r="P80" s="33">
        <f>対象者!P80</f>
        <v>83</v>
      </c>
      <c r="Q80" s="33">
        <f>対象者!Q80</f>
        <v>18</v>
      </c>
      <c r="R80" s="30">
        <f t="shared" si="10"/>
        <v>0</v>
      </c>
      <c r="S80" s="30">
        <f t="shared" si="11"/>
        <v>1</v>
      </c>
      <c r="T80" s="30">
        <f t="shared" si="15"/>
        <v>0</v>
      </c>
      <c r="U80" s="30">
        <f t="shared" si="12"/>
        <v>0</v>
      </c>
      <c r="V80" s="30">
        <f t="shared" ca="1" si="13"/>
        <v>0</v>
      </c>
    </row>
    <row r="81" spans="2:22" x14ac:dyDescent="0.45">
      <c r="B81" s="54">
        <f t="shared" ca="1" si="14"/>
        <v>98</v>
      </c>
      <c r="C81" s="30" t="str">
        <f t="shared" ca="1" si="8"/>
        <v/>
      </c>
      <c r="D81" s="30">
        <f t="shared" ca="1" si="9"/>
        <v>0</v>
      </c>
      <c r="E81" s="33">
        <f>対象者!E81</f>
        <v>78</v>
      </c>
      <c r="F81" s="33" t="str">
        <f>対象者!F81</f>
        <v>からさわ みゆき</v>
      </c>
      <c r="G81" s="33" t="str">
        <f>対象者!G81</f>
        <v>女</v>
      </c>
      <c r="H81" s="33">
        <f ca="1">対象者!H81</f>
        <v>31</v>
      </c>
      <c r="I81" s="34">
        <f>対象者!I81</f>
        <v>33238</v>
      </c>
      <c r="J81" s="33" t="str">
        <f>対象者!J81</f>
        <v>既婚</v>
      </c>
      <c r="K81" s="33">
        <f>対象者!K81</f>
        <v>984</v>
      </c>
      <c r="L81" s="33" t="str">
        <f>対象者!L81</f>
        <v>愛媛県</v>
      </c>
      <c r="M81" s="33">
        <f>対象者!M81</f>
        <v>45</v>
      </c>
      <c r="N81" s="33">
        <f>対象者!N81</f>
        <v>52</v>
      </c>
      <c r="O81" s="33">
        <f>対象者!O81</f>
        <v>32</v>
      </c>
      <c r="P81" s="33">
        <f>対象者!P81</f>
        <v>87</v>
      </c>
      <c r="Q81" s="33">
        <f>対象者!Q81</f>
        <v>69</v>
      </c>
      <c r="R81" s="30">
        <f t="shared" si="10"/>
        <v>0</v>
      </c>
      <c r="S81" s="30">
        <f t="shared" si="11"/>
        <v>1</v>
      </c>
      <c r="T81" s="30">
        <f t="shared" si="15"/>
        <v>0</v>
      </c>
      <c r="U81" s="30">
        <f t="shared" si="12"/>
        <v>0</v>
      </c>
      <c r="V81" s="30">
        <f t="shared" ca="1" si="13"/>
        <v>0</v>
      </c>
    </row>
    <row r="82" spans="2:22" x14ac:dyDescent="0.45">
      <c r="B82" s="54">
        <f t="shared" ca="1" si="14"/>
        <v>356</v>
      </c>
      <c r="C82" s="30" t="str">
        <f t="shared" ca="1" si="8"/>
        <v/>
      </c>
      <c r="D82" s="30">
        <f t="shared" ca="1" si="9"/>
        <v>0</v>
      </c>
      <c r="E82" s="33">
        <f>対象者!E82</f>
        <v>79</v>
      </c>
      <c r="F82" s="33" t="str">
        <f>対象者!F82</f>
        <v>うえた やすふみ</v>
      </c>
      <c r="G82" s="33" t="str">
        <f>対象者!G82</f>
        <v>男</v>
      </c>
      <c r="H82" s="33">
        <f ca="1">対象者!H82</f>
        <v>81</v>
      </c>
      <c r="I82" s="34">
        <f>対象者!I82</f>
        <v>14718</v>
      </c>
      <c r="J82" s="33" t="str">
        <f>対象者!J82</f>
        <v>既婚</v>
      </c>
      <c r="K82" s="33">
        <f>対象者!K82</f>
        <v>601</v>
      </c>
      <c r="L82" s="33" t="str">
        <f>対象者!L82</f>
        <v>長崎県</v>
      </c>
      <c r="M82" s="33">
        <f>対象者!M82</f>
        <v>26</v>
      </c>
      <c r="N82" s="33">
        <f>対象者!N82</f>
        <v>62</v>
      </c>
      <c r="O82" s="33">
        <f>対象者!O82</f>
        <v>88</v>
      </c>
      <c r="P82" s="33">
        <f>対象者!P82</f>
        <v>76</v>
      </c>
      <c r="Q82" s="33">
        <f>対象者!Q82</f>
        <v>88</v>
      </c>
      <c r="R82" s="30">
        <f t="shared" si="10"/>
        <v>0</v>
      </c>
      <c r="S82" s="30">
        <f t="shared" si="11"/>
        <v>1</v>
      </c>
      <c r="T82" s="30">
        <f t="shared" si="15"/>
        <v>0</v>
      </c>
      <c r="U82" s="30">
        <f t="shared" si="12"/>
        <v>0</v>
      </c>
      <c r="V82" s="30">
        <f t="shared" ca="1" si="13"/>
        <v>0</v>
      </c>
    </row>
    <row r="83" spans="2:22" x14ac:dyDescent="0.45">
      <c r="B83" s="54">
        <f t="shared" ca="1" si="14"/>
        <v>305</v>
      </c>
      <c r="C83" s="30" t="str">
        <f t="shared" ca="1" si="8"/>
        <v/>
      </c>
      <c r="D83" s="30">
        <f t="shared" ca="1" si="9"/>
        <v>0</v>
      </c>
      <c r="E83" s="33">
        <f>対象者!E83</f>
        <v>80</v>
      </c>
      <c r="F83" s="33" t="str">
        <f>対象者!F83</f>
        <v>ほりぐち まさひこ</v>
      </c>
      <c r="G83" s="33" t="str">
        <f>対象者!G83</f>
        <v>男</v>
      </c>
      <c r="H83" s="33">
        <f ca="1">対象者!H83</f>
        <v>57</v>
      </c>
      <c r="I83" s="34">
        <f>対象者!I83</f>
        <v>23535</v>
      </c>
      <c r="J83" s="33" t="str">
        <f>対象者!J83</f>
        <v>既婚</v>
      </c>
      <c r="K83" s="33">
        <f>対象者!K83</f>
        <v>348</v>
      </c>
      <c r="L83" s="33" t="str">
        <f>対象者!L83</f>
        <v>熊本県</v>
      </c>
      <c r="M83" s="33">
        <f>対象者!M83</f>
        <v>96</v>
      </c>
      <c r="N83" s="33">
        <f>対象者!N83</f>
        <v>42</v>
      </c>
      <c r="O83" s="33">
        <f>対象者!O83</f>
        <v>50</v>
      </c>
      <c r="P83" s="33">
        <f>対象者!P83</f>
        <v>96</v>
      </c>
      <c r="Q83" s="33">
        <f>対象者!Q83</f>
        <v>80</v>
      </c>
      <c r="R83" s="30">
        <f t="shared" si="10"/>
        <v>0</v>
      </c>
      <c r="S83" s="30">
        <f t="shared" si="11"/>
        <v>1</v>
      </c>
      <c r="T83" s="30">
        <f t="shared" si="15"/>
        <v>0</v>
      </c>
      <c r="U83" s="30">
        <f t="shared" si="12"/>
        <v>0</v>
      </c>
      <c r="V83" s="30">
        <f t="shared" ca="1" si="13"/>
        <v>0</v>
      </c>
    </row>
    <row r="84" spans="2:22" x14ac:dyDescent="0.45">
      <c r="B84" s="54">
        <f t="shared" ca="1" si="14"/>
        <v>71</v>
      </c>
      <c r="C84" s="30" t="str">
        <f t="shared" ca="1" si="8"/>
        <v/>
      </c>
      <c r="D84" s="30">
        <f t="shared" ca="1" si="9"/>
        <v>0</v>
      </c>
      <c r="E84" s="33">
        <f>対象者!E84</f>
        <v>81</v>
      </c>
      <c r="F84" s="33" t="str">
        <f>対象者!F84</f>
        <v>おかざき みゆき</v>
      </c>
      <c r="G84" s="33" t="str">
        <f>対象者!G84</f>
        <v>女</v>
      </c>
      <c r="H84" s="33">
        <f ca="1">対象者!H84</f>
        <v>62</v>
      </c>
      <c r="I84" s="34">
        <f>対象者!I84</f>
        <v>21943</v>
      </c>
      <c r="J84" s="33" t="str">
        <f>対象者!J84</f>
        <v>既婚</v>
      </c>
      <c r="K84" s="33">
        <f>対象者!K84</f>
        <v>790</v>
      </c>
      <c r="L84" s="33" t="str">
        <f>対象者!L84</f>
        <v>大阪府</v>
      </c>
      <c r="M84" s="33">
        <f>対象者!M84</f>
        <v>57</v>
      </c>
      <c r="N84" s="33">
        <f>対象者!N84</f>
        <v>37</v>
      </c>
      <c r="O84" s="33">
        <f>対象者!O84</f>
        <v>43</v>
      </c>
      <c r="P84" s="33">
        <f>対象者!P84</f>
        <v>94</v>
      </c>
      <c r="Q84" s="33">
        <f>対象者!Q84</f>
        <v>32</v>
      </c>
      <c r="R84" s="30">
        <f t="shared" si="10"/>
        <v>0</v>
      </c>
      <c r="S84" s="30">
        <f t="shared" si="11"/>
        <v>1</v>
      </c>
      <c r="T84" s="30">
        <f t="shared" si="15"/>
        <v>0</v>
      </c>
      <c r="U84" s="30">
        <f t="shared" si="12"/>
        <v>0</v>
      </c>
      <c r="V84" s="30">
        <f t="shared" ca="1" si="13"/>
        <v>0</v>
      </c>
    </row>
    <row r="85" spans="2:22" x14ac:dyDescent="0.45">
      <c r="B85" s="54">
        <f t="shared" ca="1" si="14"/>
        <v>343</v>
      </c>
      <c r="C85" s="30" t="str">
        <f t="shared" ca="1" si="8"/>
        <v/>
      </c>
      <c r="D85" s="30">
        <f t="shared" ca="1" si="9"/>
        <v>0</v>
      </c>
      <c r="E85" s="33">
        <f>対象者!E85</f>
        <v>82</v>
      </c>
      <c r="F85" s="33" t="str">
        <f>対象者!F85</f>
        <v>てらわき ひろし</v>
      </c>
      <c r="G85" s="33" t="str">
        <f>対象者!G85</f>
        <v>男</v>
      </c>
      <c r="H85" s="33">
        <f ca="1">対象者!H85</f>
        <v>37</v>
      </c>
      <c r="I85" s="34">
        <f>対象者!I85</f>
        <v>30802</v>
      </c>
      <c r="J85" s="33" t="str">
        <f>対象者!J85</f>
        <v>既婚</v>
      </c>
      <c r="K85" s="33">
        <f>対象者!K85</f>
        <v>452</v>
      </c>
      <c r="L85" s="33" t="str">
        <f>対象者!L85</f>
        <v>山口県</v>
      </c>
      <c r="M85" s="33">
        <f>対象者!M85</f>
        <v>49</v>
      </c>
      <c r="N85" s="33">
        <f>対象者!N85</f>
        <v>40</v>
      </c>
      <c r="O85" s="33">
        <f>対象者!O85</f>
        <v>42</v>
      </c>
      <c r="P85" s="33">
        <f>対象者!P85</f>
        <v>36</v>
      </c>
      <c r="Q85" s="33">
        <f>対象者!Q85</f>
        <v>94</v>
      </c>
      <c r="R85" s="30">
        <f t="shared" si="10"/>
        <v>0</v>
      </c>
      <c r="S85" s="30">
        <f t="shared" si="11"/>
        <v>1</v>
      </c>
      <c r="T85" s="30">
        <f t="shared" si="15"/>
        <v>0</v>
      </c>
      <c r="U85" s="30">
        <f t="shared" si="12"/>
        <v>1</v>
      </c>
      <c r="V85" s="30">
        <f t="shared" ca="1" si="13"/>
        <v>0</v>
      </c>
    </row>
    <row r="86" spans="2:22" x14ac:dyDescent="0.45">
      <c r="B86" s="54">
        <f t="shared" ca="1" si="14"/>
        <v>78</v>
      </c>
      <c r="C86" s="30" t="str">
        <f t="shared" ca="1" si="8"/>
        <v/>
      </c>
      <c r="D86" s="30">
        <f t="shared" ca="1" si="9"/>
        <v>0</v>
      </c>
      <c r="E86" s="33">
        <f>対象者!E86</f>
        <v>83</v>
      </c>
      <c r="F86" s="33" t="str">
        <f>対象者!F86</f>
        <v>ほんだ りさ</v>
      </c>
      <c r="G86" s="33" t="str">
        <f>対象者!G86</f>
        <v>女</v>
      </c>
      <c r="H86" s="33">
        <f ca="1">対象者!H86</f>
        <v>35</v>
      </c>
      <c r="I86" s="34">
        <f>対象者!I86</f>
        <v>31797</v>
      </c>
      <c r="J86" s="33" t="str">
        <f>対象者!J86</f>
        <v>既婚</v>
      </c>
      <c r="K86" s="33">
        <f>対象者!K86</f>
        <v>519</v>
      </c>
      <c r="L86" s="33" t="str">
        <f>対象者!L86</f>
        <v>愛知県</v>
      </c>
      <c r="M86" s="33">
        <f>対象者!M86</f>
        <v>39</v>
      </c>
      <c r="N86" s="33">
        <f>対象者!N86</f>
        <v>88</v>
      </c>
      <c r="O86" s="33">
        <f>対象者!O86</f>
        <v>43</v>
      </c>
      <c r="P86" s="33">
        <f>対象者!P86</f>
        <v>78</v>
      </c>
      <c r="Q86" s="33">
        <f>対象者!Q86</f>
        <v>93</v>
      </c>
      <c r="R86" s="30">
        <f t="shared" si="10"/>
        <v>0</v>
      </c>
      <c r="S86" s="30">
        <f t="shared" si="11"/>
        <v>1</v>
      </c>
      <c r="T86" s="30">
        <f t="shared" si="15"/>
        <v>0</v>
      </c>
      <c r="U86" s="30">
        <f t="shared" si="12"/>
        <v>1</v>
      </c>
      <c r="V86" s="30">
        <f t="shared" ca="1" si="13"/>
        <v>0</v>
      </c>
    </row>
    <row r="87" spans="2:22" x14ac:dyDescent="0.45">
      <c r="B87" s="54">
        <f t="shared" ca="1" si="14"/>
        <v>200</v>
      </c>
      <c r="C87" s="30" t="str">
        <f t="shared" ca="1" si="8"/>
        <v/>
      </c>
      <c r="D87" s="30">
        <f t="shared" ca="1" si="9"/>
        <v>0</v>
      </c>
      <c r="E87" s="33">
        <f>対象者!E87</f>
        <v>84</v>
      </c>
      <c r="F87" s="33" t="str">
        <f>対象者!F87</f>
        <v>みなみ ゆい</v>
      </c>
      <c r="G87" s="33" t="str">
        <f>対象者!G87</f>
        <v>女</v>
      </c>
      <c r="H87" s="33">
        <f ca="1">対象者!H87</f>
        <v>43</v>
      </c>
      <c r="I87" s="34">
        <f>対象者!I87</f>
        <v>28753</v>
      </c>
      <c r="J87" s="33" t="str">
        <f>対象者!J87</f>
        <v>既婚</v>
      </c>
      <c r="K87" s="33">
        <f>対象者!K87</f>
        <v>410</v>
      </c>
      <c r="L87" s="33" t="str">
        <f>対象者!L87</f>
        <v>静岡県</v>
      </c>
      <c r="M87" s="33">
        <f>対象者!M87</f>
        <v>26</v>
      </c>
      <c r="N87" s="33">
        <f>対象者!N87</f>
        <v>24</v>
      </c>
      <c r="O87" s="33">
        <f>対象者!O87</f>
        <v>56</v>
      </c>
      <c r="P87" s="33">
        <f>対象者!P87</f>
        <v>78</v>
      </c>
      <c r="Q87" s="33">
        <f>対象者!Q87</f>
        <v>45</v>
      </c>
      <c r="R87" s="30">
        <f t="shared" si="10"/>
        <v>0</v>
      </c>
      <c r="S87" s="30">
        <f t="shared" si="11"/>
        <v>1</v>
      </c>
      <c r="T87" s="30">
        <f t="shared" si="15"/>
        <v>0</v>
      </c>
      <c r="U87" s="30">
        <f t="shared" si="12"/>
        <v>0</v>
      </c>
      <c r="V87" s="30">
        <f t="shared" ca="1" si="13"/>
        <v>0</v>
      </c>
    </row>
    <row r="88" spans="2:22" x14ac:dyDescent="0.45">
      <c r="B88" s="54">
        <f t="shared" ca="1" si="14"/>
        <v>190</v>
      </c>
      <c r="C88" s="30" t="str">
        <f t="shared" ca="1" si="8"/>
        <v/>
      </c>
      <c r="D88" s="30">
        <f t="shared" ca="1" si="9"/>
        <v>0</v>
      </c>
      <c r="E88" s="33">
        <f>対象者!E88</f>
        <v>85</v>
      </c>
      <c r="F88" s="33" t="str">
        <f>対象者!F88</f>
        <v>よねや みさこ</v>
      </c>
      <c r="G88" s="33" t="str">
        <f>対象者!G88</f>
        <v>女</v>
      </c>
      <c r="H88" s="33">
        <f ca="1">対象者!H88</f>
        <v>57</v>
      </c>
      <c r="I88" s="34">
        <f>対象者!I88</f>
        <v>23650</v>
      </c>
      <c r="J88" s="33" t="str">
        <f>対象者!J88</f>
        <v>未婚</v>
      </c>
      <c r="K88" s="33">
        <f>対象者!K88</f>
        <v>930</v>
      </c>
      <c r="L88" s="33" t="str">
        <f>対象者!L88</f>
        <v>大阪府</v>
      </c>
      <c r="M88" s="33">
        <f>対象者!M88</f>
        <v>75</v>
      </c>
      <c r="N88" s="33">
        <f>対象者!N88</f>
        <v>67</v>
      </c>
      <c r="O88" s="33">
        <f>対象者!O88</f>
        <v>47</v>
      </c>
      <c r="P88" s="33">
        <f>対象者!P88</f>
        <v>76</v>
      </c>
      <c r="Q88" s="33">
        <f>対象者!Q88</f>
        <v>48</v>
      </c>
      <c r="R88" s="30">
        <f t="shared" si="10"/>
        <v>0</v>
      </c>
      <c r="S88" s="30">
        <f t="shared" si="11"/>
        <v>1</v>
      </c>
      <c r="T88" s="30">
        <f t="shared" si="15"/>
        <v>0</v>
      </c>
      <c r="U88" s="30">
        <f t="shared" si="12"/>
        <v>0</v>
      </c>
      <c r="V88" s="30">
        <f t="shared" ca="1" si="13"/>
        <v>0</v>
      </c>
    </row>
    <row r="89" spans="2:22" x14ac:dyDescent="0.45">
      <c r="B89" s="54">
        <f t="shared" ca="1" si="14"/>
        <v>279</v>
      </c>
      <c r="C89" s="30" t="str">
        <f t="shared" ca="1" si="8"/>
        <v/>
      </c>
      <c r="D89" s="30">
        <f t="shared" ca="1" si="9"/>
        <v>0</v>
      </c>
      <c r="E89" s="33">
        <f>対象者!E89</f>
        <v>86</v>
      </c>
      <c r="F89" s="33" t="str">
        <f>対象者!F89</f>
        <v>うえまつ たろう</v>
      </c>
      <c r="G89" s="33" t="str">
        <f>対象者!G89</f>
        <v>男</v>
      </c>
      <c r="H89" s="33">
        <f ca="1">対象者!H89</f>
        <v>46</v>
      </c>
      <c r="I89" s="34">
        <f>対象者!I89</f>
        <v>27579</v>
      </c>
      <c r="J89" s="33" t="str">
        <f>対象者!J89</f>
        <v>既婚</v>
      </c>
      <c r="K89" s="33">
        <f>対象者!K89</f>
        <v>972</v>
      </c>
      <c r="L89" s="33" t="str">
        <f>対象者!L89</f>
        <v>埼玉県</v>
      </c>
      <c r="M89" s="33">
        <f>対象者!M89</f>
        <v>89</v>
      </c>
      <c r="N89" s="33">
        <f>対象者!N89</f>
        <v>25</v>
      </c>
      <c r="O89" s="33">
        <f>対象者!O89</f>
        <v>76</v>
      </c>
      <c r="P89" s="33">
        <f>対象者!P89</f>
        <v>67</v>
      </c>
      <c r="Q89" s="33">
        <f>対象者!Q89</f>
        <v>59</v>
      </c>
      <c r="R89" s="30">
        <f t="shared" si="10"/>
        <v>0</v>
      </c>
      <c r="S89" s="30">
        <f t="shared" si="11"/>
        <v>1</v>
      </c>
      <c r="T89" s="30">
        <f t="shared" si="15"/>
        <v>0</v>
      </c>
      <c r="U89" s="30">
        <f t="shared" si="12"/>
        <v>0</v>
      </c>
      <c r="V89" s="30">
        <f t="shared" ca="1" si="13"/>
        <v>0</v>
      </c>
    </row>
    <row r="90" spans="2:22" x14ac:dyDescent="0.45">
      <c r="B90" s="54">
        <f t="shared" ca="1" si="14"/>
        <v>99</v>
      </c>
      <c r="C90" s="30" t="str">
        <f t="shared" ca="1" si="8"/>
        <v/>
      </c>
      <c r="D90" s="30">
        <f t="shared" ca="1" si="9"/>
        <v>0</v>
      </c>
      <c r="E90" s="33">
        <f>対象者!E90</f>
        <v>87</v>
      </c>
      <c r="F90" s="33" t="str">
        <f>対象者!F90</f>
        <v>あおい りこ</v>
      </c>
      <c r="G90" s="33" t="str">
        <f>対象者!G90</f>
        <v>女</v>
      </c>
      <c r="H90" s="33">
        <f ca="1">対象者!H90</f>
        <v>31</v>
      </c>
      <c r="I90" s="34">
        <f>対象者!I90</f>
        <v>33237</v>
      </c>
      <c r="J90" s="33" t="str">
        <f>対象者!J90</f>
        <v>未婚</v>
      </c>
      <c r="K90" s="33">
        <f>対象者!K90</f>
        <v>602</v>
      </c>
      <c r="L90" s="33" t="str">
        <f>対象者!L90</f>
        <v>島根県</v>
      </c>
      <c r="M90" s="33">
        <f>対象者!M90</f>
        <v>79</v>
      </c>
      <c r="N90" s="33">
        <f>対象者!N90</f>
        <v>52</v>
      </c>
      <c r="O90" s="33">
        <f>対象者!O90</f>
        <v>56</v>
      </c>
      <c r="P90" s="33">
        <f>対象者!P90</f>
        <v>25</v>
      </c>
      <c r="Q90" s="33">
        <f>対象者!Q90</f>
        <v>34</v>
      </c>
      <c r="R90" s="30">
        <f t="shared" si="10"/>
        <v>0</v>
      </c>
      <c r="S90" s="30">
        <f t="shared" si="11"/>
        <v>1</v>
      </c>
      <c r="T90" s="30">
        <f t="shared" si="15"/>
        <v>0</v>
      </c>
      <c r="U90" s="30">
        <f t="shared" si="12"/>
        <v>0</v>
      </c>
      <c r="V90" s="30">
        <f t="shared" ca="1" si="13"/>
        <v>0</v>
      </c>
    </row>
    <row r="91" spans="2:22" x14ac:dyDescent="0.45">
      <c r="B91" s="54">
        <f t="shared" ca="1" si="14"/>
        <v>152</v>
      </c>
      <c r="C91" s="30" t="str">
        <f t="shared" ca="1" si="8"/>
        <v/>
      </c>
      <c r="D91" s="30">
        <f t="shared" ca="1" si="9"/>
        <v>0</v>
      </c>
      <c r="E91" s="33">
        <f>対象者!E91</f>
        <v>88</v>
      </c>
      <c r="F91" s="33" t="str">
        <f>対象者!F91</f>
        <v>あいだ あつこ</v>
      </c>
      <c r="G91" s="33" t="str">
        <f>対象者!G91</f>
        <v>女</v>
      </c>
      <c r="H91" s="33">
        <f ca="1">対象者!H91</f>
        <v>43</v>
      </c>
      <c r="I91" s="34">
        <f>対象者!I91</f>
        <v>28801</v>
      </c>
      <c r="J91" s="33" t="str">
        <f>対象者!J91</f>
        <v>既婚</v>
      </c>
      <c r="K91" s="33">
        <f>対象者!K91</f>
        <v>598</v>
      </c>
      <c r="L91" s="33" t="str">
        <f>対象者!L91</f>
        <v>高知県</v>
      </c>
      <c r="M91" s="33">
        <f>対象者!M91</f>
        <v>34</v>
      </c>
      <c r="N91" s="33">
        <f>対象者!N91</f>
        <v>57</v>
      </c>
      <c r="O91" s="33">
        <f>対象者!O91</f>
        <v>34</v>
      </c>
      <c r="P91" s="33">
        <f>対象者!P91</f>
        <v>28</v>
      </c>
      <c r="Q91" s="33">
        <f>対象者!Q91</f>
        <v>64</v>
      </c>
      <c r="R91" s="30">
        <f t="shared" si="10"/>
        <v>0</v>
      </c>
      <c r="S91" s="30">
        <f t="shared" si="11"/>
        <v>1</v>
      </c>
      <c r="T91" s="30">
        <f t="shared" si="15"/>
        <v>0</v>
      </c>
      <c r="U91" s="30">
        <f t="shared" si="12"/>
        <v>0</v>
      </c>
      <c r="V91" s="30">
        <f t="shared" ca="1" si="13"/>
        <v>0</v>
      </c>
    </row>
    <row r="92" spans="2:22" x14ac:dyDescent="0.45">
      <c r="B92" s="54">
        <f t="shared" ca="1" si="14"/>
        <v>138</v>
      </c>
      <c r="C92" s="30" t="str">
        <f t="shared" ca="1" si="8"/>
        <v/>
      </c>
      <c r="D92" s="30">
        <f t="shared" ca="1" si="9"/>
        <v>0</v>
      </c>
      <c r="E92" s="33">
        <f>対象者!E92</f>
        <v>89</v>
      </c>
      <c r="F92" s="33" t="str">
        <f>対象者!F92</f>
        <v>きもと さちこ</v>
      </c>
      <c r="G92" s="33" t="str">
        <f>対象者!G92</f>
        <v>女</v>
      </c>
      <c r="H92" s="33">
        <f ca="1">対象者!H92</f>
        <v>36</v>
      </c>
      <c r="I92" s="34">
        <f>対象者!I92</f>
        <v>31372</v>
      </c>
      <c r="J92" s="33" t="str">
        <f>対象者!J92</f>
        <v>既婚</v>
      </c>
      <c r="K92" s="33">
        <f>対象者!K92</f>
        <v>558</v>
      </c>
      <c r="L92" s="33" t="str">
        <f>対象者!L92</f>
        <v>千葉県</v>
      </c>
      <c r="M92" s="33">
        <f>対象者!M92</f>
        <v>42</v>
      </c>
      <c r="N92" s="33">
        <f>対象者!N92</f>
        <v>76</v>
      </c>
      <c r="O92" s="33">
        <f>対象者!O92</f>
        <v>97</v>
      </c>
      <c r="P92" s="33">
        <f>対象者!P92</f>
        <v>93</v>
      </c>
      <c r="Q92" s="33">
        <f>対象者!Q92</f>
        <v>65</v>
      </c>
      <c r="R92" s="30">
        <f t="shared" si="10"/>
        <v>0</v>
      </c>
      <c r="S92" s="30">
        <f t="shared" si="11"/>
        <v>1</v>
      </c>
      <c r="T92" s="30">
        <f t="shared" si="15"/>
        <v>0</v>
      </c>
      <c r="U92" s="30">
        <f t="shared" si="12"/>
        <v>1</v>
      </c>
      <c r="V92" s="30">
        <f t="shared" ca="1" si="13"/>
        <v>0</v>
      </c>
    </row>
    <row r="93" spans="2:22" x14ac:dyDescent="0.45">
      <c r="B93" s="54">
        <f t="shared" ca="1" si="14"/>
        <v>71</v>
      </c>
      <c r="C93" s="30" t="str">
        <f t="shared" ca="1" si="8"/>
        <v/>
      </c>
      <c r="D93" s="30">
        <f t="shared" ca="1" si="9"/>
        <v>0</v>
      </c>
      <c r="E93" s="33">
        <f>対象者!E93</f>
        <v>90</v>
      </c>
      <c r="F93" s="33" t="str">
        <f>対象者!F93</f>
        <v>おおこうち えみ</v>
      </c>
      <c r="G93" s="33" t="str">
        <f>対象者!G93</f>
        <v>女</v>
      </c>
      <c r="H93" s="33">
        <f ca="1">対象者!H93</f>
        <v>39</v>
      </c>
      <c r="I93" s="34">
        <f>対象者!I93</f>
        <v>30343</v>
      </c>
      <c r="J93" s="33" t="str">
        <f>対象者!J93</f>
        <v>未婚</v>
      </c>
      <c r="K93" s="33">
        <f>対象者!K93</f>
        <v>434</v>
      </c>
      <c r="L93" s="33" t="str">
        <f>対象者!L93</f>
        <v>東京都</v>
      </c>
      <c r="M93" s="33">
        <f>対象者!M93</f>
        <v>19</v>
      </c>
      <c r="N93" s="33">
        <f>対象者!N93</f>
        <v>62</v>
      </c>
      <c r="O93" s="33">
        <f>対象者!O93</f>
        <v>98</v>
      </c>
      <c r="P93" s="33">
        <f>対象者!P93</f>
        <v>77</v>
      </c>
      <c r="Q93" s="33">
        <f>対象者!Q93</f>
        <v>82</v>
      </c>
      <c r="R93" s="30">
        <f t="shared" si="10"/>
        <v>0</v>
      </c>
      <c r="S93" s="30">
        <f t="shared" si="11"/>
        <v>1</v>
      </c>
      <c r="T93" s="30">
        <f t="shared" si="15"/>
        <v>0</v>
      </c>
      <c r="U93" s="30">
        <f t="shared" si="12"/>
        <v>1</v>
      </c>
      <c r="V93" s="30">
        <f t="shared" ca="1" si="13"/>
        <v>0</v>
      </c>
    </row>
    <row r="94" spans="2:22" x14ac:dyDescent="0.45">
      <c r="B94" s="54">
        <f t="shared" ca="1" si="14"/>
        <v>4</v>
      </c>
      <c r="C94" s="30" t="str">
        <f t="shared" ca="1" si="8"/>
        <v/>
      </c>
      <c r="D94" s="30">
        <f t="shared" ca="1" si="9"/>
        <v>0</v>
      </c>
      <c r="E94" s="33">
        <f>対象者!E94</f>
        <v>91</v>
      </c>
      <c r="F94" s="33" t="str">
        <f>対象者!F94</f>
        <v>いけはた あみ</v>
      </c>
      <c r="G94" s="33" t="str">
        <f>対象者!G94</f>
        <v>女</v>
      </c>
      <c r="H94" s="33">
        <f ca="1">対象者!H94</f>
        <v>59</v>
      </c>
      <c r="I94" s="34">
        <f>対象者!I94</f>
        <v>23105</v>
      </c>
      <c r="J94" s="33" t="str">
        <f>対象者!J94</f>
        <v>既婚</v>
      </c>
      <c r="K94" s="33">
        <f>対象者!K94</f>
        <v>331</v>
      </c>
      <c r="L94" s="33" t="str">
        <f>対象者!L94</f>
        <v>神奈川県</v>
      </c>
      <c r="M94" s="33">
        <f>対象者!M94</f>
        <v>100</v>
      </c>
      <c r="N94" s="33">
        <f>対象者!N94</f>
        <v>93</v>
      </c>
      <c r="O94" s="33">
        <f>対象者!O94</f>
        <v>88</v>
      </c>
      <c r="P94" s="33">
        <f>対象者!P94</f>
        <v>53</v>
      </c>
      <c r="Q94" s="33">
        <f>対象者!Q94</f>
        <v>80</v>
      </c>
      <c r="R94" s="30">
        <f t="shared" si="10"/>
        <v>0</v>
      </c>
      <c r="S94" s="30">
        <f t="shared" si="11"/>
        <v>1</v>
      </c>
      <c r="T94" s="30">
        <f t="shared" si="15"/>
        <v>0</v>
      </c>
      <c r="U94" s="30">
        <f t="shared" si="12"/>
        <v>0</v>
      </c>
      <c r="V94" s="30">
        <f t="shared" ca="1" si="13"/>
        <v>0</v>
      </c>
    </row>
    <row r="95" spans="2:22" x14ac:dyDescent="0.45">
      <c r="B95" s="54">
        <f t="shared" ca="1" si="14"/>
        <v>357</v>
      </c>
      <c r="C95" s="30" t="str">
        <f t="shared" ca="1" si="8"/>
        <v/>
      </c>
      <c r="D95" s="30">
        <f t="shared" ca="1" si="9"/>
        <v>0</v>
      </c>
      <c r="E95" s="33">
        <f>対象者!E95</f>
        <v>92</v>
      </c>
      <c r="F95" s="33" t="str">
        <f>対象者!F95</f>
        <v>あだち みほ</v>
      </c>
      <c r="G95" s="33" t="str">
        <f>対象者!G95</f>
        <v>女</v>
      </c>
      <c r="H95" s="33">
        <f ca="1">対象者!H95</f>
        <v>69</v>
      </c>
      <c r="I95" s="34">
        <f>対象者!I95</f>
        <v>19100</v>
      </c>
      <c r="J95" s="33" t="str">
        <f>対象者!J95</f>
        <v>既婚</v>
      </c>
      <c r="K95" s="33">
        <f>対象者!K95</f>
        <v>507</v>
      </c>
      <c r="L95" s="33" t="str">
        <f>対象者!L95</f>
        <v>高知県</v>
      </c>
      <c r="M95" s="33">
        <f>対象者!M95</f>
        <v>21</v>
      </c>
      <c r="N95" s="33">
        <f>対象者!N95</f>
        <v>75</v>
      </c>
      <c r="O95" s="33">
        <f>対象者!O95</f>
        <v>44</v>
      </c>
      <c r="P95" s="33">
        <f>対象者!P95</f>
        <v>63</v>
      </c>
      <c r="Q95" s="33">
        <f>対象者!Q95</f>
        <v>82</v>
      </c>
      <c r="R95" s="30">
        <f t="shared" si="10"/>
        <v>0</v>
      </c>
      <c r="S95" s="30">
        <f t="shared" si="11"/>
        <v>1</v>
      </c>
      <c r="T95" s="30">
        <f t="shared" si="15"/>
        <v>0</v>
      </c>
      <c r="U95" s="30">
        <f t="shared" si="12"/>
        <v>0</v>
      </c>
      <c r="V95" s="30">
        <f t="shared" ca="1" si="13"/>
        <v>0</v>
      </c>
    </row>
    <row r="96" spans="2:22" x14ac:dyDescent="0.45">
      <c r="B96" s="54">
        <f t="shared" ca="1" si="14"/>
        <v>44</v>
      </c>
      <c r="C96" s="30" t="str">
        <f t="shared" ca="1" si="8"/>
        <v/>
      </c>
      <c r="D96" s="30">
        <f t="shared" ca="1" si="9"/>
        <v>0</v>
      </c>
      <c r="E96" s="33">
        <f>対象者!E96</f>
        <v>93</v>
      </c>
      <c r="F96" s="33" t="str">
        <f>対象者!F96</f>
        <v>うえはら ともか</v>
      </c>
      <c r="G96" s="33" t="str">
        <f>対象者!G96</f>
        <v>女</v>
      </c>
      <c r="H96" s="33">
        <f ca="1">対象者!H96</f>
        <v>76</v>
      </c>
      <c r="I96" s="34">
        <f>対象者!I96</f>
        <v>16856</v>
      </c>
      <c r="J96" s="33" t="str">
        <f>対象者!J96</f>
        <v>既婚</v>
      </c>
      <c r="K96" s="33">
        <f>対象者!K96</f>
        <v>813</v>
      </c>
      <c r="L96" s="33" t="str">
        <f>対象者!L96</f>
        <v>愛知県</v>
      </c>
      <c r="M96" s="33">
        <f>対象者!M96</f>
        <v>90</v>
      </c>
      <c r="N96" s="33">
        <f>対象者!N96</f>
        <v>74</v>
      </c>
      <c r="O96" s="33">
        <f>対象者!O96</f>
        <v>61</v>
      </c>
      <c r="P96" s="33">
        <f>対象者!P96</f>
        <v>86</v>
      </c>
      <c r="Q96" s="33">
        <f>対象者!Q96</f>
        <v>27</v>
      </c>
      <c r="R96" s="30">
        <f t="shared" si="10"/>
        <v>0</v>
      </c>
      <c r="S96" s="30">
        <f t="shared" si="11"/>
        <v>1</v>
      </c>
      <c r="T96" s="30">
        <f t="shared" si="15"/>
        <v>0</v>
      </c>
      <c r="U96" s="30">
        <f t="shared" si="12"/>
        <v>0</v>
      </c>
      <c r="V96" s="30">
        <f t="shared" ca="1" si="13"/>
        <v>0</v>
      </c>
    </row>
    <row r="97" spans="2:22" x14ac:dyDescent="0.45">
      <c r="B97" s="54">
        <f t="shared" ca="1" si="14"/>
        <v>246</v>
      </c>
      <c r="C97" s="30" t="str">
        <f t="shared" ca="1" si="8"/>
        <v/>
      </c>
      <c r="D97" s="30">
        <f t="shared" ca="1" si="9"/>
        <v>0</v>
      </c>
      <c r="E97" s="33">
        <f>対象者!E97</f>
        <v>94</v>
      </c>
      <c r="F97" s="33" t="str">
        <f>対象者!F97</f>
        <v>くりた いくこ</v>
      </c>
      <c r="G97" s="33" t="str">
        <f>対象者!G97</f>
        <v>女</v>
      </c>
      <c r="H97" s="33">
        <f ca="1">対象者!H97</f>
        <v>31</v>
      </c>
      <c r="I97" s="34">
        <f>対象者!I97</f>
        <v>33090</v>
      </c>
      <c r="J97" s="33" t="str">
        <f>対象者!J97</f>
        <v>未婚</v>
      </c>
      <c r="K97" s="33">
        <f>対象者!K97</f>
        <v>669</v>
      </c>
      <c r="L97" s="33" t="str">
        <f>対象者!L97</f>
        <v>静岡県</v>
      </c>
      <c r="M97" s="33">
        <f>対象者!M97</f>
        <v>54</v>
      </c>
      <c r="N97" s="33">
        <f>対象者!N97</f>
        <v>93</v>
      </c>
      <c r="O97" s="33">
        <f>対象者!O97</f>
        <v>51</v>
      </c>
      <c r="P97" s="33">
        <f>対象者!P97</f>
        <v>67</v>
      </c>
      <c r="Q97" s="33">
        <f>対象者!Q97</f>
        <v>73</v>
      </c>
      <c r="R97" s="30">
        <f t="shared" si="10"/>
        <v>0</v>
      </c>
      <c r="S97" s="30">
        <f t="shared" si="11"/>
        <v>1</v>
      </c>
      <c r="T97" s="30">
        <f t="shared" si="15"/>
        <v>0</v>
      </c>
      <c r="U97" s="30">
        <f t="shared" si="12"/>
        <v>0</v>
      </c>
      <c r="V97" s="30">
        <f t="shared" ca="1" si="13"/>
        <v>0</v>
      </c>
    </row>
    <row r="98" spans="2:22" x14ac:dyDescent="0.45">
      <c r="B98" s="54">
        <f t="shared" ca="1" si="14"/>
        <v>161</v>
      </c>
      <c r="C98" s="30" t="str">
        <f t="shared" ca="1" si="8"/>
        <v/>
      </c>
      <c r="D98" s="30">
        <f t="shared" ca="1" si="9"/>
        <v>0</v>
      </c>
      <c r="E98" s="33">
        <f>対象者!E98</f>
        <v>95</v>
      </c>
      <c r="F98" s="33" t="str">
        <f>対象者!F98</f>
        <v>うめだ ななせ</v>
      </c>
      <c r="G98" s="33" t="str">
        <f>対象者!G98</f>
        <v>女</v>
      </c>
      <c r="H98" s="33">
        <f ca="1">対象者!H98</f>
        <v>80</v>
      </c>
      <c r="I98" s="34">
        <f>対象者!I98</f>
        <v>15278</v>
      </c>
      <c r="J98" s="33" t="str">
        <f>対象者!J98</f>
        <v>既婚</v>
      </c>
      <c r="K98" s="33">
        <f>対象者!K98</f>
        <v>752</v>
      </c>
      <c r="L98" s="33" t="str">
        <f>対象者!L98</f>
        <v>京都府</v>
      </c>
      <c r="M98" s="33">
        <f>対象者!M98</f>
        <v>37</v>
      </c>
      <c r="N98" s="33">
        <f>対象者!N98</f>
        <v>33</v>
      </c>
      <c r="O98" s="33">
        <f>対象者!O98</f>
        <v>38</v>
      </c>
      <c r="P98" s="33">
        <f>対象者!P98</f>
        <v>73</v>
      </c>
      <c r="Q98" s="33">
        <f>対象者!Q98</f>
        <v>20</v>
      </c>
      <c r="R98" s="30">
        <f t="shared" si="10"/>
        <v>0</v>
      </c>
      <c r="S98" s="30">
        <f t="shared" si="11"/>
        <v>1</v>
      </c>
      <c r="T98" s="30">
        <f t="shared" si="15"/>
        <v>0</v>
      </c>
      <c r="U98" s="30">
        <f t="shared" si="12"/>
        <v>0</v>
      </c>
      <c r="V98" s="30">
        <f t="shared" ca="1" si="13"/>
        <v>0</v>
      </c>
    </row>
    <row r="99" spans="2:22" x14ac:dyDescent="0.45">
      <c r="B99" s="54">
        <f t="shared" ca="1" si="14"/>
        <v>39</v>
      </c>
      <c r="C99" s="30" t="str">
        <f t="shared" ca="1" si="8"/>
        <v/>
      </c>
      <c r="D99" s="30">
        <f t="shared" ca="1" si="9"/>
        <v>0</v>
      </c>
      <c r="E99" s="33">
        <f>対象者!E99</f>
        <v>96</v>
      </c>
      <c r="F99" s="33" t="str">
        <f>対象者!F99</f>
        <v>こばやし ゆう</v>
      </c>
      <c r="G99" s="33" t="str">
        <f>対象者!G99</f>
        <v>女</v>
      </c>
      <c r="H99" s="33">
        <f ca="1">対象者!H99</f>
        <v>55</v>
      </c>
      <c r="I99" s="34">
        <f>対象者!I99</f>
        <v>24531</v>
      </c>
      <c r="J99" s="33" t="str">
        <f>対象者!J99</f>
        <v>既婚</v>
      </c>
      <c r="K99" s="33">
        <f>対象者!K99</f>
        <v>417</v>
      </c>
      <c r="L99" s="33" t="str">
        <f>対象者!L99</f>
        <v>大分県</v>
      </c>
      <c r="M99" s="33">
        <f>対象者!M99</f>
        <v>92</v>
      </c>
      <c r="N99" s="33">
        <f>対象者!N99</f>
        <v>25</v>
      </c>
      <c r="O99" s="33">
        <f>対象者!O99</f>
        <v>82</v>
      </c>
      <c r="P99" s="33">
        <f>対象者!P99</f>
        <v>24</v>
      </c>
      <c r="Q99" s="33">
        <f>対象者!Q99</f>
        <v>52</v>
      </c>
      <c r="R99" s="30">
        <f t="shared" si="10"/>
        <v>0</v>
      </c>
      <c r="S99" s="30">
        <f t="shared" si="11"/>
        <v>1</v>
      </c>
      <c r="T99" s="30">
        <f t="shared" si="15"/>
        <v>0</v>
      </c>
      <c r="U99" s="30">
        <f t="shared" si="12"/>
        <v>0</v>
      </c>
      <c r="V99" s="30">
        <f t="shared" ca="1" si="13"/>
        <v>0</v>
      </c>
    </row>
    <row r="100" spans="2:22" x14ac:dyDescent="0.45">
      <c r="B100" s="54">
        <f t="shared" ca="1" si="14"/>
        <v>95</v>
      </c>
      <c r="C100" s="30" t="str">
        <f t="shared" ca="1" si="8"/>
        <v/>
      </c>
      <c r="D100" s="30">
        <f t="shared" ca="1" si="9"/>
        <v>0</v>
      </c>
      <c r="E100" s="33">
        <f>対象者!E100</f>
        <v>97</v>
      </c>
      <c r="F100" s="33" t="str">
        <f>対象者!F100</f>
        <v>かねこ ひとみ</v>
      </c>
      <c r="G100" s="33" t="str">
        <f>対象者!G100</f>
        <v>女</v>
      </c>
      <c r="H100" s="33">
        <f ca="1">対象者!H100</f>
        <v>48</v>
      </c>
      <c r="I100" s="34">
        <f>対象者!I100</f>
        <v>27032</v>
      </c>
      <c r="J100" s="33" t="str">
        <f>対象者!J100</f>
        <v>既婚</v>
      </c>
      <c r="K100" s="33">
        <f>対象者!K100</f>
        <v>779</v>
      </c>
      <c r="L100" s="33" t="str">
        <f>対象者!L100</f>
        <v>福岡県</v>
      </c>
      <c r="M100" s="33">
        <f>対象者!M100</f>
        <v>86</v>
      </c>
      <c r="N100" s="33">
        <f>対象者!N100</f>
        <v>53</v>
      </c>
      <c r="O100" s="33">
        <f>対象者!O100</f>
        <v>70</v>
      </c>
      <c r="P100" s="33">
        <f>対象者!P100</f>
        <v>73</v>
      </c>
      <c r="Q100" s="33">
        <f>対象者!Q100</f>
        <v>57</v>
      </c>
      <c r="R100" s="30">
        <f t="shared" si="10"/>
        <v>0</v>
      </c>
      <c r="S100" s="30">
        <f t="shared" si="11"/>
        <v>1</v>
      </c>
      <c r="T100" s="30">
        <f t="shared" si="15"/>
        <v>0</v>
      </c>
      <c r="U100" s="30">
        <f t="shared" si="12"/>
        <v>0</v>
      </c>
      <c r="V100" s="30">
        <f t="shared" ca="1" si="13"/>
        <v>0</v>
      </c>
    </row>
    <row r="101" spans="2:22" x14ac:dyDescent="0.45">
      <c r="B101" s="54">
        <f t="shared" ca="1" si="14"/>
        <v>263</v>
      </c>
      <c r="C101" s="30" t="str">
        <f t="shared" ca="1" si="8"/>
        <v/>
      </c>
      <c r="D101" s="30">
        <f t="shared" ca="1" si="9"/>
        <v>0</v>
      </c>
      <c r="E101" s="33">
        <f>対象者!E101</f>
        <v>98</v>
      </c>
      <c r="F101" s="33" t="str">
        <f>対象者!F101</f>
        <v>むらかみ あき</v>
      </c>
      <c r="G101" s="33" t="str">
        <f>対象者!G101</f>
        <v>女</v>
      </c>
      <c r="H101" s="33">
        <f ca="1">対象者!H101</f>
        <v>77</v>
      </c>
      <c r="I101" s="34">
        <f>対象者!I101</f>
        <v>16272</v>
      </c>
      <c r="J101" s="33" t="str">
        <f>対象者!J101</f>
        <v>既婚</v>
      </c>
      <c r="K101" s="33">
        <f>対象者!K101</f>
        <v>566</v>
      </c>
      <c r="L101" s="33" t="str">
        <f>対象者!L101</f>
        <v>熊本県</v>
      </c>
      <c r="M101" s="33">
        <f>対象者!M101</f>
        <v>81</v>
      </c>
      <c r="N101" s="33">
        <f>対象者!N101</f>
        <v>83</v>
      </c>
      <c r="O101" s="33">
        <f>対象者!O101</f>
        <v>65</v>
      </c>
      <c r="P101" s="33">
        <f>対象者!P101</f>
        <v>45</v>
      </c>
      <c r="Q101" s="33">
        <f>対象者!Q101</f>
        <v>37</v>
      </c>
      <c r="R101" s="30">
        <f t="shared" si="10"/>
        <v>0</v>
      </c>
      <c r="S101" s="30">
        <f t="shared" si="11"/>
        <v>1</v>
      </c>
      <c r="T101" s="30">
        <f t="shared" si="15"/>
        <v>0</v>
      </c>
      <c r="U101" s="30">
        <f t="shared" si="12"/>
        <v>0</v>
      </c>
      <c r="V101" s="30">
        <f t="shared" ca="1" si="13"/>
        <v>0</v>
      </c>
    </row>
    <row r="102" spans="2:22" x14ac:dyDescent="0.45">
      <c r="B102" s="54">
        <f t="shared" ca="1" si="14"/>
        <v>298</v>
      </c>
      <c r="C102" s="30" t="str">
        <f t="shared" ca="1" si="8"/>
        <v/>
      </c>
      <c r="D102" s="30">
        <f t="shared" ca="1" si="9"/>
        <v>0</v>
      </c>
      <c r="E102" s="33">
        <f>対象者!E102</f>
        <v>99</v>
      </c>
      <c r="F102" s="33" t="str">
        <f>対象者!F102</f>
        <v>おおばやし じょーじ</v>
      </c>
      <c r="G102" s="33" t="str">
        <f>対象者!G102</f>
        <v>男</v>
      </c>
      <c r="H102" s="33">
        <f ca="1">対象者!H102</f>
        <v>62</v>
      </c>
      <c r="I102" s="34">
        <f>対象者!I102</f>
        <v>21716</v>
      </c>
      <c r="J102" s="33" t="str">
        <f>対象者!J102</f>
        <v>既婚</v>
      </c>
      <c r="K102" s="33">
        <f>対象者!K102</f>
        <v>1071</v>
      </c>
      <c r="L102" s="33" t="str">
        <f>対象者!L102</f>
        <v>岐阜県</v>
      </c>
      <c r="M102" s="33">
        <f>対象者!M102</f>
        <v>81</v>
      </c>
      <c r="N102" s="33">
        <f>対象者!N102</f>
        <v>68</v>
      </c>
      <c r="O102" s="33">
        <f>対象者!O102</f>
        <v>30</v>
      </c>
      <c r="P102" s="33">
        <f>対象者!P102</f>
        <v>41</v>
      </c>
      <c r="Q102" s="33">
        <f>対象者!Q102</f>
        <v>83</v>
      </c>
      <c r="R102" s="30">
        <f t="shared" si="10"/>
        <v>0</v>
      </c>
      <c r="S102" s="30">
        <f t="shared" si="11"/>
        <v>1</v>
      </c>
      <c r="T102" s="30">
        <f t="shared" si="15"/>
        <v>0</v>
      </c>
      <c r="U102" s="30">
        <f t="shared" si="12"/>
        <v>0</v>
      </c>
      <c r="V102" s="30">
        <f t="shared" ca="1" si="13"/>
        <v>0</v>
      </c>
    </row>
    <row r="103" spans="2:22" x14ac:dyDescent="0.45">
      <c r="B103" s="54">
        <f t="shared" ca="1" si="14"/>
        <v>207</v>
      </c>
      <c r="C103" s="30" t="str">
        <f t="shared" ca="1" si="8"/>
        <v/>
      </c>
      <c r="D103" s="30">
        <f t="shared" ca="1" si="9"/>
        <v>0</v>
      </c>
      <c r="E103" s="33">
        <f>対象者!E103</f>
        <v>100</v>
      </c>
      <c r="F103" s="33" t="str">
        <f>対象者!F103</f>
        <v>みわ ともか</v>
      </c>
      <c r="G103" s="33" t="str">
        <f>対象者!G103</f>
        <v>女</v>
      </c>
      <c r="H103" s="33">
        <f ca="1">対象者!H103</f>
        <v>41</v>
      </c>
      <c r="I103" s="34">
        <f>対象者!I103</f>
        <v>29477</v>
      </c>
      <c r="J103" s="33" t="str">
        <f>対象者!J103</f>
        <v>既婚</v>
      </c>
      <c r="K103" s="33">
        <f>対象者!K103</f>
        <v>535</v>
      </c>
      <c r="L103" s="33" t="str">
        <f>対象者!L103</f>
        <v>愛知県</v>
      </c>
      <c r="M103" s="33">
        <f>対象者!M103</f>
        <v>60</v>
      </c>
      <c r="N103" s="33">
        <f>対象者!N103</f>
        <v>75</v>
      </c>
      <c r="O103" s="33">
        <f>対象者!O103</f>
        <v>46</v>
      </c>
      <c r="P103" s="33">
        <f>対象者!P103</f>
        <v>76</v>
      </c>
      <c r="Q103" s="33">
        <f>対象者!Q103</f>
        <v>42</v>
      </c>
      <c r="R103" s="30">
        <f t="shared" si="10"/>
        <v>0</v>
      </c>
      <c r="S103" s="30">
        <f t="shared" si="11"/>
        <v>1</v>
      </c>
      <c r="T103" s="30">
        <f t="shared" si="15"/>
        <v>0</v>
      </c>
      <c r="U103" s="30">
        <f t="shared" si="12"/>
        <v>1</v>
      </c>
      <c r="V103" s="30">
        <f t="shared" ca="1" si="13"/>
        <v>0</v>
      </c>
    </row>
    <row r="104" spans="2:22" x14ac:dyDescent="0.45">
      <c r="B104" s="54">
        <f t="shared" ca="1" si="14"/>
        <v>349</v>
      </c>
      <c r="C104" s="30" t="str">
        <f t="shared" ca="1" si="8"/>
        <v/>
      </c>
      <c r="D104" s="30">
        <f t="shared" ca="1" si="9"/>
        <v>0</v>
      </c>
      <c r="E104" s="33">
        <f>対象者!E104</f>
        <v>101</v>
      </c>
      <c r="F104" s="33" t="str">
        <f>対象者!F104</f>
        <v>まつざわ たつや</v>
      </c>
      <c r="G104" s="33" t="str">
        <f>対象者!G104</f>
        <v>男</v>
      </c>
      <c r="H104" s="33">
        <f ca="1">対象者!H104</f>
        <v>76</v>
      </c>
      <c r="I104" s="34">
        <f>対象者!I104</f>
        <v>16551</v>
      </c>
      <c r="J104" s="33" t="str">
        <f>対象者!J104</f>
        <v>既婚</v>
      </c>
      <c r="K104" s="33">
        <f>対象者!K104</f>
        <v>946</v>
      </c>
      <c r="L104" s="33" t="str">
        <f>対象者!L104</f>
        <v>茨城県</v>
      </c>
      <c r="M104" s="33">
        <f>対象者!M104</f>
        <v>59</v>
      </c>
      <c r="N104" s="33">
        <f>対象者!N104</f>
        <v>59</v>
      </c>
      <c r="O104" s="33">
        <f>対象者!O104</f>
        <v>39</v>
      </c>
      <c r="P104" s="33">
        <f>対象者!P104</f>
        <v>78</v>
      </c>
      <c r="Q104" s="33">
        <f>対象者!Q104</f>
        <v>38</v>
      </c>
      <c r="R104" s="30">
        <f t="shared" si="10"/>
        <v>0</v>
      </c>
      <c r="S104" s="30">
        <f t="shared" si="11"/>
        <v>1</v>
      </c>
      <c r="T104" s="30">
        <f t="shared" si="15"/>
        <v>0</v>
      </c>
      <c r="U104" s="30">
        <f t="shared" si="12"/>
        <v>0</v>
      </c>
      <c r="V104" s="30">
        <f t="shared" ca="1" si="13"/>
        <v>0</v>
      </c>
    </row>
    <row r="105" spans="2:22" x14ac:dyDescent="0.45">
      <c r="B105" s="54">
        <f t="shared" ca="1" si="14"/>
        <v>117</v>
      </c>
      <c r="C105" s="30" t="str">
        <f t="shared" ca="1" si="8"/>
        <v/>
      </c>
      <c r="D105" s="30">
        <f t="shared" ca="1" si="9"/>
        <v>0</v>
      </c>
      <c r="E105" s="33">
        <f>対象者!E105</f>
        <v>102</v>
      </c>
      <c r="F105" s="33" t="str">
        <f>対象者!F105</f>
        <v>やまぐち なお</v>
      </c>
      <c r="G105" s="33" t="str">
        <f>対象者!G105</f>
        <v>女</v>
      </c>
      <c r="H105" s="33">
        <f ca="1">対象者!H105</f>
        <v>75</v>
      </c>
      <c r="I105" s="34">
        <f>対象者!I105</f>
        <v>17148</v>
      </c>
      <c r="J105" s="33" t="str">
        <f>対象者!J105</f>
        <v>既婚</v>
      </c>
      <c r="K105" s="33">
        <f>対象者!K105</f>
        <v>309</v>
      </c>
      <c r="L105" s="33" t="str">
        <f>対象者!L105</f>
        <v>千葉県</v>
      </c>
      <c r="M105" s="33">
        <f>対象者!M105</f>
        <v>95</v>
      </c>
      <c r="N105" s="33">
        <f>対象者!N105</f>
        <v>35</v>
      </c>
      <c r="O105" s="33">
        <f>対象者!O105</f>
        <v>79</v>
      </c>
      <c r="P105" s="33">
        <f>対象者!P105</f>
        <v>43</v>
      </c>
      <c r="Q105" s="33">
        <f>対象者!Q105</f>
        <v>77</v>
      </c>
      <c r="R105" s="30">
        <f t="shared" si="10"/>
        <v>0</v>
      </c>
      <c r="S105" s="30">
        <f t="shared" si="11"/>
        <v>1</v>
      </c>
      <c r="T105" s="30">
        <f t="shared" si="15"/>
        <v>0</v>
      </c>
      <c r="U105" s="30">
        <f t="shared" si="12"/>
        <v>0</v>
      </c>
      <c r="V105" s="30">
        <f t="shared" ca="1" si="13"/>
        <v>0</v>
      </c>
    </row>
    <row r="106" spans="2:22" x14ac:dyDescent="0.45">
      <c r="B106" s="54">
        <f t="shared" ca="1" si="14"/>
        <v>250</v>
      </c>
      <c r="C106" s="30" t="str">
        <f t="shared" ca="1" si="8"/>
        <v/>
      </c>
      <c r="D106" s="30">
        <f t="shared" ca="1" si="9"/>
        <v>0</v>
      </c>
      <c r="E106" s="33">
        <f>対象者!E106</f>
        <v>103</v>
      </c>
      <c r="F106" s="33" t="str">
        <f>対象者!F106</f>
        <v>おかやま あいな</v>
      </c>
      <c r="G106" s="33" t="str">
        <f>対象者!G106</f>
        <v>女</v>
      </c>
      <c r="H106" s="33">
        <f ca="1">対象者!H106</f>
        <v>54</v>
      </c>
      <c r="I106" s="34">
        <f>対象者!I106</f>
        <v>24686</v>
      </c>
      <c r="J106" s="33" t="str">
        <f>対象者!J106</f>
        <v>既婚</v>
      </c>
      <c r="K106" s="33">
        <f>対象者!K106</f>
        <v>957</v>
      </c>
      <c r="L106" s="33" t="str">
        <f>対象者!L106</f>
        <v>滋賀県</v>
      </c>
      <c r="M106" s="33">
        <f>対象者!M106</f>
        <v>94</v>
      </c>
      <c r="N106" s="33">
        <f>対象者!N106</f>
        <v>24</v>
      </c>
      <c r="O106" s="33">
        <f>対象者!O106</f>
        <v>22</v>
      </c>
      <c r="P106" s="33">
        <f>対象者!P106</f>
        <v>41</v>
      </c>
      <c r="Q106" s="33">
        <f>対象者!Q106</f>
        <v>52</v>
      </c>
      <c r="R106" s="30">
        <f t="shared" si="10"/>
        <v>0</v>
      </c>
      <c r="S106" s="30">
        <f t="shared" si="11"/>
        <v>1</v>
      </c>
      <c r="T106" s="30">
        <f t="shared" si="15"/>
        <v>0</v>
      </c>
      <c r="U106" s="30">
        <f t="shared" si="12"/>
        <v>0</v>
      </c>
      <c r="V106" s="30">
        <f t="shared" ca="1" si="13"/>
        <v>0</v>
      </c>
    </row>
    <row r="107" spans="2:22" x14ac:dyDescent="0.45">
      <c r="B107" s="54">
        <f t="shared" ca="1" si="14"/>
        <v>243</v>
      </c>
      <c r="C107" s="30" t="str">
        <f t="shared" ca="1" si="8"/>
        <v/>
      </c>
      <c r="D107" s="30">
        <f t="shared" ca="1" si="9"/>
        <v>0</v>
      </c>
      <c r="E107" s="33">
        <f>対象者!E107</f>
        <v>104</v>
      </c>
      <c r="F107" s="33" t="str">
        <f>対象者!F107</f>
        <v>いぐち ゆう</v>
      </c>
      <c r="G107" s="33" t="str">
        <f>対象者!G107</f>
        <v>女</v>
      </c>
      <c r="H107" s="33">
        <f ca="1">対象者!H107</f>
        <v>71</v>
      </c>
      <c r="I107" s="34">
        <f>対象者!I107</f>
        <v>18483</v>
      </c>
      <c r="J107" s="33" t="str">
        <f>対象者!J107</f>
        <v>既婚</v>
      </c>
      <c r="K107" s="33">
        <f>対象者!K107</f>
        <v>1071</v>
      </c>
      <c r="L107" s="33" t="str">
        <f>対象者!L107</f>
        <v>千葉県</v>
      </c>
      <c r="M107" s="33">
        <f>対象者!M107</f>
        <v>96</v>
      </c>
      <c r="N107" s="33">
        <f>対象者!N107</f>
        <v>77</v>
      </c>
      <c r="O107" s="33">
        <f>対象者!O107</f>
        <v>67</v>
      </c>
      <c r="P107" s="33">
        <f>対象者!P107</f>
        <v>57</v>
      </c>
      <c r="Q107" s="33">
        <f>対象者!Q107</f>
        <v>70</v>
      </c>
      <c r="R107" s="30">
        <f t="shared" si="10"/>
        <v>0</v>
      </c>
      <c r="S107" s="30">
        <f t="shared" si="11"/>
        <v>1</v>
      </c>
      <c r="T107" s="30">
        <f t="shared" si="15"/>
        <v>0</v>
      </c>
      <c r="U107" s="30">
        <f t="shared" si="12"/>
        <v>0</v>
      </c>
      <c r="V107" s="30">
        <f t="shared" ca="1" si="13"/>
        <v>0</v>
      </c>
    </row>
    <row r="108" spans="2:22" x14ac:dyDescent="0.45">
      <c r="B108" s="54">
        <f t="shared" ca="1" si="14"/>
        <v>54</v>
      </c>
      <c r="C108" s="30" t="str">
        <f t="shared" ca="1" si="8"/>
        <v/>
      </c>
      <c r="D108" s="30">
        <f t="shared" ca="1" si="9"/>
        <v>0</v>
      </c>
      <c r="E108" s="33">
        <f>対象者!E108</f>
        <v>105</v>
      </c>
      <c r="F108" s="33" t="str">
        <f>対象者!F108</f>
        <v>おくだ みき</v>
      </c>
      <c r="G108" s="33" t="str">
        <f>対象者!G108</f>
        <v>女</v>
      </c>
      <c r="H108" s="33">
        <f ca="1">対象者!H108</f>
        <v>45</v>
      </c>
      <c r="I108" s="34">
        <f>対象者!I108</f>
        <v>28169</v>
      </c>
      <c r="J108" s="33" t="str">
        <f>対象者!J108</f>
        <v>既婚</v>
      </c>
      <c r="K108" s="33">
        <f>対象者!K108</f>
        <v>779</v>
      </c>
      <c r="L108" s="33" t="str">
        <f>対象者!L108</f>
        <v>茨城県</v>
      </c>
      <c r="M108" s="33">
        <f>対象者!M108</f>
        <v>59</v>
      </c>
      <c r="N108" s="33">
        <f>対象者!N108</f>
        <v>38</v>
      </c>
      <c r="O108" s="33">
        <f>対象者!O108</f>
        <v>92</v>
      </c>
      <c r="P108" s="33">
        <f>対象者!P108</f>
        <v>73</v>
      </c>
      <c r="Q108" s="33">
        <f>対象者!Q108</f>
        <v>31</v>
      </c>
      <c r="R108" s="30">
        <f t="shared" si="10"/>
        <v>0</v>
      </c>
      <c r="S108" s="30">
        <f t="shared" si="11"/>
        <v>1</v>
      </c>
      <c r="T108" s="30">
        <f t="shared" si="15"/>
        <v>0</v>
      </c>
      <c r="U108" s="30">
        <f t="shared" si="12"/>
        <v>0</v>
      </c>
      <c r="V108" s="30">
        <f t="shared" ca="1" si="13"/>
        <v>0</v>
      </c>
    </row>
    <row r="109" spans="2:22" x14ac:dyDescent="0.45">
      <c r="B109" s="54">
        <f t="shared" ca="1" si="14"/>
        <v>352</v>
      </c>
      <c r="C109" s="30" t="str">
        <f t="shared" ca="1" si="8"/>
        <v/>
      </c>
      <c r="D109" s="30">
        <f t="shared" ca="1" si="9"/>
        <v>0</v>
      </c>
      <c r="E109" s="33">
        <f>対象者!E109</f>
        <v>106</v>
      </c>
      <c r="F109" s="33" t="str">
        <f>対象者!F109</f>
        <v>うちの さき</v>
      </c>
      <c r="G109" s="33" t="str">
        <f>対象者!G109</f>
        <v>女</v>
      </c>
      <c r="H109" s="33">
        <f ca="1">対象者!H109</f>
        <v>72</v>
      </c>
      <c r="I109" s="34">
        <f>対象者!I109</f>
        <v>18009</v>
      </c>
      <c r="J109" s="33" t="str">
        <f>対象者!J109</f>
        <v>既婚</v>
      </c>
      <c r="K109" s="33">
        <f>対象者!K109</f>
        <v>338</v>
      </c>
      <c r="L109" s="33" t="str">
        <f>対象者!L109</f>
        <v>石川県</v>
      </c>
      <c r="M109" s="33">
        <f>対象者!M109</f>
        <v>96</v>
      </c>
      <c r="N109" s="33">
        <f>対象者!N109</f>
        <v>38</v>
      </c>
      <c r="O109" s="33">
        <f>対象者!O109</f>
        <v>87</v>
      </c>
      <c r="P109" s="33">
        <f>対象者!P109</f>
        <v>96</v>
      </c>
      <c r="Q109" s="33">
        <f>対象者!Q109</f>
        <v>47</v>
      </c>
      <c r="R109" s="30">
        <f t="shared" si="10"/>
        <v>0</v>
      </c>
      <c r="S109" s="30">
        <f t="shared" si="11"/>
        <v>1</v>
      </c>
      <c r="T109" s="30">
        <f t="shared" si="15"/>
        <v>0</v>
      </c>
      <c r="U109" s="30">
        <f t="shared" si="12"/>
        <v>0</v>
      </c>
      <c r="V109" s="30">
        <f t="shared" ca="1" si="13"/>
        <v>0</v>
      </c>
    </row>
    <row r="110" spans="2:22" x14ac:dyDescent="0.45">
      <c r="B110" s="54">
        <f t="shared" ca="1" si="14"/>
        <v>193</v>
      </c>
      <c r="C110" s="30" t="str">
        <f t="shared" ca="1" si="8"/>
        <v/>
      </c>
      <c r="D110" s="30">
        <f t="shared" ca="1" si="9"/>
        <v>0</v>
      </c>
      <c r="E110" s="33">
        <f>対象者!E110</f>
        <v>107</v>
      </c>
      <c r="F110" s="33" t="str">
        <f>対象者!F110</f>
        <v>ふじき こう</v>
      </c>
      <c r="G110" s="33" t="str">
        <f>対象者!G110</f>
        <v>女</v>
      </c>
      <c r="H110" s="33">
        <f ca="1">対象者!H110</f>
        <v>50</v>
      </c>
      <c r="I110" s="34">
        <f>対象者!I110</f>
        <v>26204</v>
      </c>
      <c r="J110" s="33" t="str">
        <f>対象者!J110</f>
        <v>未婚</v>
      </c>
      <c r="K110" s="33">
        <f>対象者!K110</f>
        <v>933</v>
      </c>
      <c r="L110" s="33" t="str">
        <f>対象者!L110</f>
        <v>秋田県</v>
      </c>
      <c r="M110" s="33">
        <f>対象者!M110</f>
        <v>64</v>
      </c>
      <c r="N110" s="33">
        <f>対象者!N110</f>
        <v>29</v>
      </c>
      <c r="O110" s="33">
        <f>対象者!O110</f>
        <v>32</v>
      </c>
      <c r="P110" s="33">
        <f>対象者!P110</f>
        <v>47</v>
      </c>
      <c r="Q110" s="33">
        <f>対象者!Q110</f>
        <v>86</v>
      </c>
      <c r="R110" s="30">
        <f t="shared" si="10"/>
        <v>0</v>
      </c>
      <c r="S110" s="30">
        <f t="shared" si="11"/>
        <v>1</v>
      </c>
      <c r="T110" s="30">
        <f t="shared" si="15"/>
        <v>0</v>
      </c>
      <c r="U110" s="30">
        <f t="shared" si="12"/>
        <v>0</v>
      </c>
      <c r="V110" s="30">
        <f t="shared" ca="1" si="13"/>
        <v>0</v>
      </c>
    </row>
    <row r="111" spans="2:22" x14ac:dyDescent="0.45">
      <c r="B111" s="54">
        <f t="shared" ca="1" si="14"/>
        <v>303</v>
      </c>
      <c r="C111" s="30" t="str">
        <f t="shared" ca="1" si="8"/>
        <v/>
      </c>
      <c r="D111" s="30">
        <f t="shared" ca="1" si="9"/>
        <v>0</v>
      </c>
      <c r="E111" s="33">
        <f>対象者!E111</f>
        <v>108</v>
      </c>
      <c r="F111" s="33" t="str">
        <f>対象者!F111</f>
        <v>さかもと ひろあき</v>
      </c>
      <c r="G111" s="33" t="str">
        <f>対象者!G111</f>
        <v>男</v>
      </c>
      <c r="H111" s="33">
        <f ca="1">対象者!H111</f>
        <v>69</v>
      </c>
      <c r="I111" s="34">
        <f>対象者!I111</f>
        <v>19154</v>
      </c>
      <c r="J111" s="33" t="str">
        <f>対象者!J111</f>
        <v>既婚</v>
      </c>
      <c r="K111" s="33">
        <f>対象者!K111</f>
        <v>706</v>
      </c>
      <c r="L111" s="33" t="str">
        <f>対象者!L111</f>
        <v>大阪府</v>
      </c>
      <c r="M111" s="33">
        <f>対象者!M111</f>
        <v>43</v>
      </c>
      <c r="N111" s="33">
        <f>対象者!N111</f>
        <v>29</v>
      </c>
      <c r="O111" s="33">
        <f>対象者!O111</f>
        <v>28</v>
      </c>
      <c r="P111" s="33">
        <f>対象者!P111</f>
        <v>47</v>
      </c>
      <c r="Q111" s="33">
        <f>対象者!Q111</f>
        <v>51</v>
      </c>
      <c r="R111" s="30">
        <f t="shared" si="10"/>
        <v>0</v>
      </c>
      <c r="S111" s="30">
        <f t="shared" si="11"/>
        <v>1</v>
      </c>
      <c r="T111" s="30">
        <f t="shared" si="15"/>
        <v>0</v>
      </c>
      <c r="U111" s="30">
        <f t="shared" si="12"/>
        <v>0</v>
      </c>
      <c r="V111" s="30">
        <f t="shared" ca="1" si="13"/>
        <v>0</v>
      </c>
    </row>
    <row r="112" spans="2:22" x14ac:dyDescent="0.45">
      <c r="B112" s="54">
        <f t="shared" ca="1" si="14"/>
        <v>234</v>
      </c>
      <c r="C112" s="30" t="str">
        <f t="shared" ca="1" si="8"/>
        <v/>
      </c>
      <c r="D112" s="30">
        <f t="shared" ca="1" si="9"/>
        <v>0</v>
      </c>
      <c r="E112" s="33">
        <f>対象者!E112</f>
        <v>109</v>
      </c>
      <c r="F112" s="33" t="str">
        <f>対象者!F112</f>
        <v>かつだ こうへい</v>
      </c>
      <c r="G112" s="33" t="str">
        <f>対象者!G112</f>
        <v>男</v>
      </c>
      <c r="H112" s="33">
        <f ca="1">対象者!H112</f>
        <v>84</v>
      </c>
      <c r="I112" s="34">
        <f>対象者!I112</f>
        <v>13744</v>
      </c>
      <c r="J112" s="33" t="str">
        <f>対象者!J112</f>
        <v>既婚</v>
      </c>
      <c r="K112" s="33">
        <f>対象者!K112</f>
        <v>972</v>
      </c>
      <c r="L112" s="33" t="str">
        <f>対象者!L112</f>
        <v>福岡県</v>
      </c>
      <c r="M112" s="33">
        <f>対象者!M112</f>
        <v>93</v>
      </c>
      <c r="N112" s="33">
        <f>対象者!N112</f>
        <v>39</v>
      </c>
      <c r="O112" s="33">
        <f>対象者!O112</f>
        <v>65</v>
      </c>
      <c r="P112" s="33">
        <f>対象者!P112</f>
        <v>51</v>
      </c>
      <c r="Q112" s="33">
        <f>対象者!Q112</f>
        <v>100</v>
      </c>
      <c r="R112" s="30">
        <f t="shared" si="10"/>
        <v>0</v>
      </c>
      <c r="S112" s="30">
        <f t="shared" si="11"/>
        <v>1</v>
      </c>
      <c r="T112" s="30">
        <f t="shared" si="15"/>
        <v>0</v>
      </c>
      <c r="U112" s="30">
        <f t="shared" si="12"/>
        <v>0</v>
      </c>
      <c r="V112" s="30">
        <f t="shared" ca="1" si="13"/>
        <v>0</v>
      </c>
    </row>
    <row r="113" spans="2:22" x14ac:dyDescent="0.45">
      <c r="B113" s="54">
        <f t="shared" ca="1" si="14"/>
        <v>273</v>
      </c>
      <c r="C113" s="30" t="str">
        <f t="shared" ca="1" si="8"/>
        <v/>
      </c>
      <c r="D113" s="30">
        <f t="shared" ca="1" si="9"/>
        <v>0</v>
      </c>
      <c r="E113" s="33">
        <f>対象者!E113</f>
        <v>110</v>
      </c>
      <c r="F113" s="33" t="str">
        <f>対象者!F113</f>
        <v>ゆーすけ きみこ</v>
      </c>
      <c r="G113" s="33" t="str">
        <f>対象者!G113</f>
        <v>女</v>
      </c>
      <c r="H113" s="33">
        <f ca="1">対象者!H113</f>
        <v>56</v>
      </c>
      <c r="I113" s="34">
        <f>対象者!I113</f>
        <v>23932</v>
      </c>
      <c r="J113" s="33" t="str">
        <f>対象者!J113</f>
        <v>既婚</v>
      </c>
      <c r="K113" s="33">
        <f>対象者!K113</f>
        <v>719</v>
      </c>
      <c r="L113" s="33" t="str">
        <f>対象者!L113</f>
        <v>埼玉県</v>
      </c>
      <c r="M113" s="33">
        <f>対象者!M113</f>
        <v>39</v>
      </c>
      <c r="N113" s="33">
        <f>対象者!N113</f>
        <v>35</v>
      </c>
      <c r="O113" s="33">
        <f>対象者!O113</f>
        <v>87</v>
      </c>
      <c r="P113" s="33">
        <f>対象者!P113</f>
        <v>68</v>
      </c>
      <c r="Q113" s="33">
        <f>対象者!Q113</f>
        <v>72</v>
      </c>
      <c r="R113" s="30">
        <f t="shared" si="10"/>
        <v>0</v>
      </c>
      <c r="S113" s="30">
        <f t="shared" si="11"/>
        <v>1</v>
      </c>
      <c r="T113" s="30">
        <f t="shared" si="15"/>
        <v>0</v>
      </c>
      <c r="U113" s="30">
        <f t="shared" si="12"/>
        <v>0</v>
      </c>
      <c r="V113" s="30">
        <f t="shared" ca="1" si="13"/>
        <v>0</v>
      </c>
    </row>
    <row r="114" spans="2:22" x14ac:dyDescent="0.45">
      <c r="B114" s="54">
        <f t="shared" ca="1" si="14"/>
        <v>153</v>
      </c>
      <c r="C114" s="30" t="str">
        <f t="shared" ca="1" si="8"/>
        <v/>
      </c>
      <c r="D114" s="30">
        <f t="shared" ca="1" si="9"/>
        <v>0</v>
      </c>
      <c r="E114" s="33">
        <f>対象者!E114</f>
        <v>111</v>
      </c>
      <c r="F114" s="33" t="str">
        <f>対象者!F114</f>
        <v>たかだ あおい</v>
      </c>
      <c r="G114" s="33" t="str">
        <f>対象者!G114</f>
        <v>女</v>
      </c>
      <c r="H114" s="33">
        <f ca="1">対象者!H114</f>
        <v>44</v>
      </c>
      <c r="I114" s="34">
        <f>対象者!I114</f>
        <v>28435</v>
      </c>
      <c r="J114" s="33" t="str">
        <f>対象者!J114</f>
        <v>既婚</v>
      </c>
      <c r="K114" s="33">
        <f>対象者!K114</f>
        <v>732</v>
      </c>
      <c r="L114" s="33" t="str">
        <f>対象者!L114</f>
        <v>東京都</v>
      </c>
      <c r="M114" s="33">
        <f>対象者!M114</f>
        <v>53</v>
      </c>
      <c r="N114" s="33">
        <f>対象者!N114</f>
        <v>61</v>
      </c>
      <c r="O114" s="33">
        <f>対象者!O114</f>
        <v>42</v>
      </c>
      <c r="P114" s="33">
        <f>対象者!P114</f>
        <v>40</v>
      </c>
      <c r="Q114" s="33">
        <f>対象者!Q114</f>
        <v>43</v>
      </c>
      <c r="R114" s="30">
        <f t="shared" si="10"/>
        <v>0</v>
      </c>
      <c r="S114" s="30">
        <f t="shared" si="11"/>
        <v>1</v>
      </c>
      <c r="T114" s="30">
        <f t="shared" si="15"/>
        <v>0</v>
      </c>
      <c r="U114" s="30">
        <f t="shared" si="12"/>
        <v>0</v>
      </c>
      <c r="V114" s="30">
        <f t="shared" ca="1" si="13"/>
        <v>0</v>
      </c>
    </row>
    <row r="115" spans="2:22" x14ac:dyDescent="0.45">
      <c r="B115" s="54">
        <f t="shared" ca="1" si="14"/>
        <v>261</v>
      </c>
      <c r="C115" s="30" t="str">
        <f t="shared" ca="1" si="8"/>
        <v/>
      </c>
      <c r="D115" s="30">
        <f t="shared" ca="1" si="9"/>
        <v>0</v>
      </c>
      <c r="E115" s="33">
        <f>対象者!E115</f>
        <v>112</v>
      </c>
      <c r="F115" s="33" t="str">
        <f>対象者!F115</f>
        <v>ないとう まさひこ</v>
      </c>
      <c r="G115" s="33" t="str">
        <f>対象者!G115</f>
        <v>男</v>
      </c>
      <c r="H115" s="33">
        <f ca="1">対象者!H115</f>
        <v>43</v>
      </c>
      <c r="I115" s="34">
        <f>対象者!I115</f>
        <v>28692</v>
      </c>
      <c r="J115" s="33" t="str">
        <f>対象者!J115</f>
        <v>既婚</v>
      </c>
      <c r="K115" s="33">
        <f>対象者!K115</f>
        <v>343</v>
      </c>
      <c r="L115" s="33" t="str">
        <f>対象者!L115</f>
        <v>千葉県</v>
      </c>
      <c r="M115" s="33">
        <f>対象者!M115</f>
        <v>38</v>
      </c>
      <c r="N115" s="33">
        <f>対象者!N115</f>
        <v>63</v>
      </c>
      <c r="O115" s="33">
        <f>対象者!O115</f>
        <v>89</v>
      </c>
      <c r="P115" s="33">
        <f>対象者!P115</f>
        <v>37</v>
      </c>
      <c r="Q115" s="33">
        <f>対象者!Q115</f>
        <v>37</v>
      </c>
      <c r="R115" s="30">
        <f t="shared" si="10"/>
        <v>0</v>
      </c>
      <c r="S115" s="30">
        <f t="shared" si="11"/>
        <v>1</v>
      </c>
      <c r="T115" s="30">
        <f t="shared" si="15"/>
        <v>0</v>
      </c>
      <c r="U115" s="30">
        <f t="shared" si="12"/>
        <v>0</v>
      </c>
      <c r="V115" s="30">
        <f t="shared" ca="1" si="13"/>
        <v>0</v>
      </c>
    </row>
    <row r="116" spans="2:22" x14ac:dyDescent="0.45">
      <c r="B116" s="54">
        <f t="shared" ca="1" si="14"/>
        <v>53</v>
      </c>
      <c r="C116" s="30" t="str">
        <f t="shared" ca="1" si="8"/>
        <v/>
      </c>
      <c r="D116" s="30">
        <f t="shared" ca="1" si="9"/>
        <v>0</v>
      </c>
      <c r="E116" s="33">
        <f>対象者!E116</f>
        <v>113</v>
      </c>
      <c r="F116" s="33" t="str">
        <f>対象者!F116</f>
        <v>きど なつき</v>
      </c>
      <c r="G116" s="33" t="str">
        <f>対象者!G116</f>
        <v>女</v>
      </c>
      <c r="H116" s="33">
        <f ca="1">対象者!H116</f>
        <v>65</v>
      </c>
      <c r="I116" s="34">
        <f>対象者!I116</f>
        <v>20865</v>
      </c>
      <c r="J116" s="33" t="str">
        <f>対象者!J116</f>
        <v>既婚</v>
      </c>
      <c r="K116" s="33">
        <f>対象者!K116</f>
        <v>855</v>
      </c>
      <c r="L116" s="33" t="str">
        <f>対象者!L116</f>
        <v>東京都</v>
      </c>
      <c r="M116" s="33">
        <f>対象者!M116</f>
        <v>66</v>
      </c>
      <c r="N116" s="33">
        <f>対象者!N116</f>
        <v>68</v>
      </c>
      <c r="O116" s="33">
        <f>対象者!O116</f>
        <v>46</v>
      </c>
      <c r="P116" s="33">
        <f>対象者!P116</f>
        <v>77</v>
      </c>
      <c r="Q116" s="33">
        <f>対象者!Q116</f>
        <v>45</v>
      </c>
      <c r="R116" s="30">
        <f t="shared" si="10"/>
        <v>0</v>
      </c>
      <c r="S116" s="30">
        <f t="shared" si="11"/>
        <v>1</v>
      </c>
      <c r="T116" s="30">
        <f t="shared" si="15"/>
        <v>0</v>
      </c>
      <c r="U116" s="30">
        <f t="shared" si="12"/>
        <v>0</v>
      </c>
      <c r="V116" s="30">
        <f t="shared" ca="1" si="13"/>
        <v>0</v>
      </c>
    </row>
    <row r="117" spans="2:22" x14ac:dyDescent="0.45">
      <c r="B117" s="54">
        <f t="shared" ca="1" si="14"/>
        <v>167</v>
      </c>
      <c r="C117" s="30" t="str">
        <f t="shared" ca="1" si="8"/>
        <v/>
      </c>
      <c r="D117" s="30">
        <f t="shared" ca="1" si="9"/>
        <v>0</v>
      </c>
      <c r="E117" s="33">
        <f>対象者!E117</f>
        <v>114</v>
      </c>
      <c r="F117" s="33" t="str">
        <f>対象者!F117</f>
        <v>いわた こうたろう</v>
      </c>
      <c r="G117" s="33" t="str">
        <f>対象者!G117</f>
        <v>男</v>
      </c>
      <c r="H117" s="33">
        <f ca="1">対象者!H117</f>
        <v>30</v>
      </c>
      <c r="I117" s="34">
        <f>対象者!I117</f>
        <v>33535</v>
      </c>
      <c r="J117" s="33" t="str">
        <f>対象者!J117</f>
        <v>既婚</v>
      </c>
      <c r="K117" s="33">
        <f>対象者!K117</f>
        <v>785</v>
      </c>
      <c r="L117" s="33" t="str">
        <f>対象者!L117</f>
        <v>北海道</v>
      </c>
      <c r="M117" s="33">
        <f>対象者!M117</f>
        <v>48</v>
      </c>
      <c r="N117" s="33">
        <f>対象者!N117</f>
        <v>44</v>
      </c>
      <c r="O117" s="33">
        <f>対象者!O117</f>
        <v>49</v>
      </c>
      <c r="P117" s="33">
        <f>対象者!P117</f>
        <v>91</v>
      </c>
      <c r="Q117" s="33">
        <f>対象者!Q117</f>
        <v>38</v>
      </c>
      <c r="R117" s="30">
        <f t="shared" si="10"/>
        <v>0</v>
      </c>
      <c r="S117" s="30">
        <f t="shared" si="11"/>
        <v>1</v>
      </c>
      <c r="T117" s="30">
        <f t="shared" si="15"/>
        <v>0</v>
      </c>
      <c r="U117" s="30">
        <f t="shared" si="12"/>
        <v>0</v>
      </c>
      <c r="V117" s="30">
        <f t="shared" ca="1" si="13"/>
        <v>0</v>
      </c>
    </row>
    <row r="118" spans="2:22" x14ac:dyDescent="0.45">
      <c r="B118" s="54">
        <f t="shared" ca="1" si="14"/>
        <v>283</v>
      </c>
      <c r="C118" s="30" t="str">
        <f t="shared" ca="1" si="8"/>
        <v/>
      </c>
      <c r="D118" s="30">
        <f t="shared" ca="1" si="9"/>
        <v>0</v>
      </c>
      <c r="E118" s="33">
        <f>対象者!E118</f>
        <v>115</v>
      </c>
      <c r="F118" s="33" t="str">
        <f>対象者!F118</f>
        <v>つかもと きみあき</v>
      </c>
      <c r="G118" s="33" t="str">
        <f>対象者!G118</f>
        <v>男</v>
      </c>
      <c r="H118" s="33">
        <f ca="1">対象者!H118</f>
        <v>78</v>
      </c>
      <c r="I118" s="34">
        <f>対象者!I118</f>
        <v>15887</v>
      </c>
      <c r="J118" s="33" t="str">
        <f>対象者!J118</f>
        <v>既婚</v>
      </c>
      <c r="K118" s="33">
        <f>対象者!K118</f>
        <v>552</v>
      </c>
      <c r="L118" s="33" t="str">
        <f>対象者!L118</f>
        <v>長崎県</v>
      </c>
      <c r="M118" s="33">
        <f>対象者!M118</f>
        <v>18</v>
      </c>
      <c r="N118" s="33">
        <f>対象者!N118</f>
        <v>77</v>
      </c>
      <c r="O118" s="33">
        <f>対象者!O118</f>
        <v>67</v>
      </c>
      <c r="P118" s="33">
        <f>対象者!P118</f>
        <v>95</v>
      </c>
      <c r="Q118" s="33">
        <f>対象者!Q118</f>
        <v>47</v>
      </c>
      <c r="R118" s="30">
        <f t="shared" si="10"/>
        <v>0</v>
      </c>
      <c r="S118" s="30">
        <f t="shared" si="11"/>
        <v>1</v>
      </c>
      <c r="T118" s="30">
        <f t="shared" si="15"/>
        <v>0</v>
      </c>
      <c r="U118" s="30">
        <f t="shared" si="12"/>
        <v>0</v>
      </c>
      <c r="V118" s="30">
        <f t="shared" ca="1" si="13"/>
        <v>0</v>
      </c>
    </row>
    <row r="119" spans="2:22" x14ac:dyDescent="0.45">
      <c r="B119" s="54">
        <f t="shared" ca="1" si="14"/>
        <v>151</v>
      </c>
      <c r="C119" s="30">
        <f t="shared" ca="1" si="8"/>
        <v>23</v>
      </c>
      <c r="D119" s="30">
        <f t="shared" ca="1" si="9"/>
        <v>1</v>
      </c>
      <c r="E119" s="33">
        <f>対象者!E119</f>
        <v>116</v>
      </c>
      <c r="F119" s="33" t="str">
        <f>対象者!F119</f>
        <v>こにし ゆうこ</v>
      </c>
      <c r="G119" s="33" t="str">
        <f>対象者!G119</f>
        <v>女</v>
      </c>
      <c r="H119" s="33">
        <f ca="1">対象者!H119</f>
        <v>34</v>
      </c>
      <c r="I119" s="34">
        <f>対象者!I119</f>
        <v>32090</v>
      </c>
      <c r="J119" s="33" t="str">
        <f>対象者!J119</f>
        <v>既婚</v>
      </c>
      <c r="K119" s="33">
        <f>対象者!K119</f>
        <v>472</v>
      </c>
      <c r="L119" s="33" t="str">
        <f>対象者!L119</f>
        <v>東京都</v>
      </c>
      <c r="M119" s="33">
        <f>対象者!M119</f>
        <v>86</v>
      </c>
      <c r="N119" s="33">
        <f>対象者!N119</f>
        <v>68</v>
      </c>
      <c r="O119" s="33">
        <f>対象者!O119</f>
        <v>98</v>
      </c>
      <c r="P119" s="33">
        <f>対象者!P119</f>
        <v>89</v>
      </c>
      <c r="Q119" s="33">
        <f>対象者!Q119</f>
        <v>23</v>
      </c>
      <c r="R119" s="30">
        <f t="shared" si="10"/>
        <v>0</v>
      </c>
      <c r="S119" s="30">
        <f t="shared" si="11"/>
        <v>1</v>
      </c>
      <c r="T119" s="30">
        <f t="shared" si="15"/>
        <v>0</v>
      </c>
      <c r="U119" s="30">
        <f t="shared" si="12"/>
        <v>1</v>
      </c>
      <c r="V119" s="30">
        <f t="shared" ca="1" si="13"/>
        <v>0</v>
      </c>
    </row>
    <row r="120" spans="2:22" x14ac:dyDescent="0.45">
      <c r="B120" s="54">
        <f t="shared" ca="1" si="14"/>
        <v>312</v>
      </c>
      <c r="C120" s="30" t="str">
        <f t="shared" ca="1" si="8"/>
        <v/>
      </c>
      <c r="D120" s="30">
        <f t="shared" ca="1" si="9"/>
        <v>0</v>
      </c>
      <c r="E120" s="33">
        <f>対象者!E120</f>
        <v>117</v>
      </c>
      <c r="F120" s="33" t="str">
        <f>対象者!F120</f>
        <v>よりた まゆこ</v>
      </c>
      <c r="G120" s="33" t="str">
        <f>対象者!G120</f>
        <v>女</v>
      </c>
      <c r="H120" s="33">
        <f ca="1">対象者!H120</f>
        <v>83</v>
      </c>
      <c r="I120" s="34">
        <f>対象者!I120</f>
        <v>14031</v>
      </c>
      <c r="J120" s="33" t="str">
        <f>対象者!J120</f>
        <v>既婚</v>
      </c>
      <c r="K120" s="33">
        <f>対象者!K120</f>
        <v>464</v>
      </c>
      <c r="L120" s="33" t="str">
        <f>対象者!L120</f>
        <v>福岡県</v>
      </c>
      <c r="M120" s="33">
        <f>対象者!M120</f>
        <v>93</v>
      </c>
      <c r="N120" s="33">
        <f>対象者!N120</f>
        <v>95</v>
      </c>
      <c r="O120" s="33">
        <f>対象者!O120</f>
        <v>99</v>
      </c>
      <c r="P120" s="33">
        <f>対象者!P120</f>
        <v>90</v>
      </c>
      <c r="Q120" s="33">
        <f>対象者!Q120</f>
        <v>92</v>
      </c>
      <c r="R120" s="30">
        <f t="shared" si="10"/>
        <v>1</v>
      </c>
      <c r="S120" s="30">
        <f t="shared" si="11"/>
        <v>0</v>
      </c>
      <c r="T120" s="30">
        <f t="shared" si="15"/>
        <v>1</v>
      </c>
      <c r="U120" s="30">
        <f t="shared" si="12"/>
        <v>0</v>
      </c>
      <c r="V120" s="30">
        <f t="shared" ca="1" si="13"/>
        <v>0</v>
      </c>
    </row>
    <row r="121" spans="2:22" x14ac:dyDescent="0.45">
      <c r="B121" s="54">
        <f t="shared" ca="1" si="14"/>
        <v>130</v>
      </c>
      <c r="C121" s="30" t="str">
        <f t="shared" ca="1" si="8"/>
        <v/>
      </c>
      <c r="D121" s="30">
        <f t="shared" ca="1" si="9"/>
        <v>0</v>
      </c>
      <c r="E121" s="33">
        <f>対象者!E121</f>
        <v>118</v>
      </c>
      <c r="F121" s="33" t="str">
        <f>対象者!F121</f>
        <v>うえき たけお</v>
      </c>
      <c r="G121" s="33" t="str">
        <f>対象者!G121</f>
        <v>男</v>
      </c>
      <c r="H121" s="33">
        <f ca="1">対象者!H121</f>
        <v>68</v>
      </c>
      <c r="I121" s="34">
        <f>対象者!I121</f>
        <v>19692</v>
      </c>
      <c r="J121" s="33" t="str">
        <f>対象者!J121</f>
        <v>既婚</v>
      </c>
      <c r="K121" s="33">
        <f>対象者!K121</f>
        <v>652</v>
      </c>
      <c r="L121" s="33" t="str">
        <f>対象者!L121</f>
        <v>東京都</v>
      </c>
      <c r="M121" s="33">
        <f>対象者!M121</f>
        <v>51</v>
      </c>
      <c r="N121" s="33">
        <f>対象者!N121</f>
        <v>40</v>
      </c>
      <c r="O121" s="33">
        <f>対象者!O121</f>
        <v>29</v>
      </c>
      <c r="P121" s="33">
        <f>対象者!P121</f>
        <v>46</v>
      </c>
      <c r="Q121" s="33">
        <f>対象者!Q121</f>
        <v>33</v>
      </c>
      <c r="R121" s="30">
        <f t="shared" si="10"/>
        <v>0</v>
      </c>
      <c r="S121" s="30">
        <f t="shared" si="11"/>
        <v>1</v>
      </c>
      <c r="T121" s="30">
        <f t="shared" si="15"/>
        <v>0</v>
      </c>
      <c r="U121" s="30">
        <f t="shared" si="12"/>
        <v>0</v>
      </c>
      <c r="V121" s="30">
        <f t="shared" ca="1" si="13"/>
        <v>0</v>
      </c>
    </row>
    <row r="122" spans="2:22" x14ac:dyDescent="0.45">
      <c r="B122" s="54">
        <f t="shared" ca="1" si="14"/>
        <v>176</v>
      </c>
      <c r="C122" s="30" t="str">
        <f t="shared" ca="1" si="8"/>
        <v/>
      </c>
      <c r="D122" s="30">
        <f t="shared" ca="1" si="9"/>
        <v>0</v>
      </c>
      <c r="E122" s="33">
        <f>対象者!E122</f>
        <v>119</v>
      </c>
      <c r="F122" s="33" t="str">
        <f>対象者!F122</f>
        <v>ほりうち ともか</v>
      </c>
      <c r="G122" s="33" t="str">
        <f>対象者!G122</f>
        <v>女</v>
      </c>
      <c r="H122" s="33">
        <f ca="1">対象者!H122</f>
        <v>64</v>
      </c>
      <c r="I122" s="34">
        <f>対象者!I122</f>
        <v>21107</v>
      </c>
      <c r="J122" s="33" t="str">
        <f>対象者!J122</f>
        <v>既婚</v>
      </c>
      <c r="K122" s="33">
        <f>対象者!K122</f>
        <v>328</v>
      </c>
      <c r="L122" s="33" t="str">
        <f>対象者!L122</f>
        <v>千葉県</v>
      </c>
      <c r="M122" s="33">
        <f>対象者!M122</f>
        <v>36</v>
      </c>
      <c r="N122" s="33">
        <f>対象者!N122</f>
        <v>50</v>
      </c>
      <c r="O122" s="33">
        <f>対象者!O122</f>
        <v>44</v>
      </c>
      <c r="P122" s="33">
        <f>対象者!P122</f>
        <v>47</v>
      </c>
      <c r="Q122" s="33">
        <f>対象者!Q122</f>
        <v>83</v>
      </c>
      <c r="R122" s="30">
        <f t="shared" si="10"/>
        <v>0</v>
      </c>
      <c r="S122" s="30">
        <f t="shared" si="11"/>
        <v>1</v>
      </c>
      <c r="T122" s="30">
        <f t="shared" si="15"/>
        <v>0</v>
      </c>
      <c r="U122" s="30">
        <f t="shared" si="12"/>
        <v>0</v>
      </c>
      <c r="V122" s="30">
        <f t="shared" ca="1" si="13"/>
        <v>0</v>
      </c>
    </row>
    <row r="123" spans="2:22" x14ac:dyDescent="0.45">
      <c r="B123" s="54">
        <f t="shared" ca="1" si="14"/>
        <v>296</v>
      </c>
      <c r="C123" s="30" t="str">
        <f t="shared" ca="1" si="8"/>
        <v/>
      </c>
      <c r="D123" s="30">
        <f t="shared" ca="1" si="9"/>
        <v>0</v>
      </c>
      <c r="E123" s="33">
        <f>対象者!E123</f>
        <v>120</v>
      </c>
      <c r="F123" s="33" t="str">
        <f>対象者!F123</f>
        <v>とよしま みつる</v>
      </c>
      <c r="G123" s="33" t="str">
        <f>対象者!G123</f>
        <v>男</v>
      </c>
      <c r="H123" s="33">
        <f ca="1">対象者!H123</f>
        <v>76</v>
      </c>
      <c r="I123" s="34">
        <f>対象者!I123</f>
        <v>16604</v>
      </c>
      <c r="J123" s="33" t="str">
        <f>対象者!J123</f>
        <v>既婚</v>
      </c>
      <c r="K123" s="33">
        <f>対象者!K123</f>
        <v>993</v>
      </c>
      <c r="L123" s="33" t="str">
        <f>対象者!L123</f>
        <v>香川県</v>
      </c>
      <c r="M123" s="33">
        <f>対象者!M123</f>
        <v>75</v>
      </c>
      <c r="N123" s="33">
        <f>対象者!N123</f>
        <v>22</v>
      </c>
      <c r="O123" s="33">
        <f>対象者!O123</f>
        <v>92</v>
      </c>
      <c r="P123" s="33">
        <f>対象者!P123</f>
        <v>96</v>
      </c>
      <c r="Q123" s="33">
        <f>対象者!Q123</f>
        <v>51</v>
      </c>
      <c r="R123" s="30">
        <f t="shared" si="10"/>
        <v>0</v>
      </c>
      <c r="S123" s="30">
        <f t="shared" si="11"/>
        <v>1</v>
      </c>
      <c r="T123" s="30">
        <f t="shared" si="15"/>
        <v>0</v>
      </c>
      <c r="U123" s="30">
        <f t="shared" si="12"/>
        <v>0</v>
      </c>
      <c r="V123" s="30">
        <f t="shared" ca="1" si="13"/>
        <v>0</v>
      </c>
    </row>
    <row r="124" spans="2:22" x14ac:dyDescent="0.45">
      <c r="B124" s="54">
        <f t="shared" ca="1" si="14"/>
        <v>98</v>
      </c>
      <c r="C124" s="30" t="str">
        <f t="shared" ca="1" si="8"/>
        <v/>
      </c>
      <c r="D124" s="30">
        <f t="shared" ca="1" si="9"/>
        <v>0</v>
      </c>
      <c r="E124" s="33">
        <f>対象者!E124</f>
        <v>121</v>
      </c>
      <c r="F124" s="33" t="str">
        <f>対象者!F124</f>
        <v>そのだ よしの</v>
      </c>
      <c r="G124" s="33" t="str">
        <f>対象者!G124</f>
        <v>女</v>
      </c>
      <c r="H124" s="33">
        <f ca="1">対象者!H124</f>
        <v>84</v>
      </c>
      <c r="I124" s="34">
        <f>対象者!I124</f>
        <v>13880</v>
      </c>
      <c r="J124" s="33" t="str">
        <f>対象者!J124</f>
        <v>既婚</v>
      </c>
      <c r="K124" s="33">
        <f>対象者!K124</f>
        <v>849</v>
      </c>
      <c r="L124" s="33" t="str">
        <f>対象者!L124</f>
        <v>青森県</v>
      </c>
      <c r="M124" s="33">
        <f>対象者!M124</f>
        <v>28</v>
      </c>
      <c r="N124" s="33">
        <f>対象者!N124</f>
        <v>33</v>
      </c>
      <c r="O124" s="33">
        <f>対象者!O124</f>
        <v>65</v>
      </c>
      <c r="P124" s="33">
        <f>対象者!P124</f>
        <v>56</v>
      </c>
      <c r="Q124" s="33">
        <f>対象者!Q124</f>
        <v>86</v>
      </c>
      <c r="R124" s="30">
        <f t="shared" si="10"/>
        <v>0</v>
      </c>
      <c r="S124" s="30">
        <f t="shared" si="11"/>
        <v>1</v>
      </c>
      <c r="T124" s="30">
        <f t="shared" si="15"/>
        <v>0</v>
      </c>
      <c r="U124" s="30">
        <f t="shared" si="12"/>
        <v>0</v>
      </c>
      <c r="V124" s="30">
        <f t="shared" ca="1" si="13"/>
        <v>0</v>
      </c>
    </row>
    <row r="125" spans="2:22" x14ac:dyDescent="0.45">
      <c r="B125" s="54">
        <f t="shared" ca="1" si="14"/>
        <v>317</v>
      </c>
      <c r="C125" s="30" t="str">
        <f t="shared" ca="1" si="8"/>
        <v/>
      </c>
      <c r="D125" s="30">
        <f t="shared" ca="1" si="9"/>
        <v>0</v>
      </c>
      <c r="E125" s="33">
        <f>対象者!E125</f>
        <v>122</v>
      </c>
      <c r="F125" s="33" t="str">
        <f>対象者!F125</f>
        <v>たちばな ふみよ</v>
      </c>
      <c r="G125" s="33" t="str">
        <f>対象者!G125</f>
        <v>女</v>
      </c>
      <c r="H125" s="33">
        <f ca="1">対象者!H125</f>
        <v>51</v>
      </c>
      <c r="I125" s="34">
        <f>対象者!I125</f>
        <v>25714</v>
      </c>
      <c r="J125" s="33" t="str">
        <f>対象者!J125</f>
        <v>既婚</v>
      </c>
      <c r="K125" s="33">
        <f>対象者!K125</f>
        <v>493</v>
      </c>
      <c r="L125" s="33" t="str">
        <f>対象者!L125</f>
        <v>東京都</v>
      </c>
      <c r="M125" s="33">
        <f>対象者!M125</f>
        <v>25</v>
      </c>
      <c r="N125" s="33">
        <f>対象者!N125</f>
        <v>57</v>
      </c>
      <c r="O125" s="33">
        <f>対象者!O125</f>
        <v>76</v>
      </c>
      <c r="P125" s="33">
        <f>対象者!P125</f>
        <v>84</v>
      </c>
      <c r="Q125" s="33">
        <f>対象者!Q125</f>
        <v>65</v>
      </c>
      <c r="R125" s="30">
        <f t="shared" si="10"/>
        <v>0</v>
      </c>
      <c r="S125" s="30">
        <f t="shared" si="11"/>
        <v>1</v>
      </c>
      <c r="T125" s="30">
        <f t="shared" si="15"/>
        <v>0</v>
      </c>
      <c r="U125" s="30">
        <f t="shared" si="12"/>
        <v>0</v>
      </c>
      <c r="V125" s="30">
        <f t="shared" ca="1" si="13"/>
        <v>0</v>
      </c>
    </row>
    <row r="126" spans="2:22" x14ac:dyDescent="0.45">
      <c r="B126" s="54">
        <f t="shared" ca="1" si="14"/>
        <v>158</v>
      </c>
      <c r="C126" s="30" t="str">
        <f t="shared" ca="1" si="8"/>
        <v/>
      </c>
      <c r="D126" s="30">
        <f t="shared" ca="1" si="9"/>
        <v>0</v>
      </c>
      <c r="E126" s="33">
        <f>対象者!E126</f>
        <v>123</v>
      </c>
      <c r="F126" s="33" t="str">
        <f>対象者!F126</f>
        <v>ほりえ まさひこ</v>
      </c>
      <c r="G126" s="33" t="str">
        <f>対象者!G126</f>
        <v>男</v>
      </c>
      <c r="H126" s="33">
        <f ca="1">対象者!H126</f>
        <v>52</v>
      </c>
      <c r="I126" s="34">
        <f>対象者!I126</f>
        <v>25508</v>
      </c>
      <c r="J126" s="33" t="str">
        <f>対象者!J126</f>
        <v>未婚</v>
      </c>
      <c r="K126" s="33">
        <f>対象者!K126</f>
        <v>855</v>
      </c>
      <c r="L126" s="33" t="str">
        <f>対象者!L126</f>
        <v>北海道</v>
      </c>
      <c r="M126" s="33">
        <f>対象者!M126</f>
        <v>89</v>
      </c>
      <c r="N126" s="33">
        <f>対象者!N126</f>
        <v>93</v>
      </c>
      <c r="O126" s="33">
        <f>対象者!O126</f>
        <v>46</v>
      </c>
      <c r="P126" s="33">
        <f>対象者!P126</f>
        <v>94</v>
      </c>
      <c r="Q126" s="33">
        <f>対象者!Q126</f>
        <v>75</v>
      </c>
      <c r="R126" s="30">
        <f t="shared" si="10"/>
        <v>0</v>
      </c>
      <c r="S126" s="30">
        <f t="shared" si="11"/>
        <v>1</v>
      </c>
      <c r="T126" s="30">
        <f t="shared" si="15"/>
        <v>0</v>
      </c>
      <c r="U126" s="30">
        <f t="shared" si="12"/>
        <v>0</v>
      </c>
      <c r="V126" s="30">
        <f t="shared" ca="1" si="13"/>
        <v>0</v>
      </c>
    </row>
    <row r="127" spans="2:22" x14ac:dyDescent="0.45">
      <c r="B127" s="54">
        <f t="shared" ca="1" si="14"/>
        <v>13</v>
      </c>
      <c r="C127" s="30" t="str">
        <f t="shared" ca="1" si="8"/>
        <v/>
      </c>
      <c r="D127" s="30">
        <f t="shared" ca="1" si="9"/>
        <v>0</v>
      </c>
      <c r="E127" s="33">
        <f>対象者!E127</f>
        <v>124</v>
      </c>
      <c r="F127" s="33" t="str">
        <f>対象者!F127</f>
        <v>さかい みわこ</v>
      </c>
      <c r="G127" s="33" t="str">
        <f>対象者!G127</f>
        <v>女</v>
      </c>
      <c r="H127" s="33">
        <f ca="1">対象者!H127</f>
        <v>57</v>
      </c>
      <c r="I127" s="34">
        <f>対象者!I127</f>
        <v>23827</v>
      </c>
      <c r="J127" s="33" t="str">
        <f>対象者!J127</f>
        <v>既婚</v>
      </c>
      <c r="K127" s="33">
        <f>対象者!K127</f>
        <v>946</v>
      </c>
      <c r="L127" s="33" t="str">
        <f>対象者!L127</f>
        <v>京都府</v>
      </c>
      <c r="M127" s="33">
        <f>対象者!M127</f>
        <v>55</v>
      </c>
      <c r="N127" s="33">
        <f>対象者!N127</f>
        <v>43</v>
      </c>
      <c r="O127" s="33">
        <f>対象者!O127</f>
        <v>85</v>
      </c>
      <c r="P127" s="33">
        <f>対象者!P127</f>
        <v>99</v>
      </c>
      <c r="Q127" s="33">
        <f>対象者!Q127</f>
        <v>61</v>
      </c>
      <c r="R127" s="30">
        <f t="shared" si="10"/>
        <v>0</v>
      </c>
      <c r="S127" s="30">
        <f t="shared" si="11"/>
        <v>1</v>
      </c>
      <c r="T127" s="30">
        <f t="shared" si="15"/>
        <v>0</v>
      </c>
      <c r="U127" s="30">
        <f t="shared" si="12"/>
        <v>0</v>
      </c>
      <c r="V127" s="30">
        <f t="shared" ca="1" si="13"/>
        <v>0</v>
      </c>
    </row>
    <row r="128" spans="2:22" x14ac:dyDescent="0.45">
      <c r="B128" s="54">
        <f t="shared" ca="1" si="14"/>
        <v>292</v>
      </c>
      <c r="C128" s="30" t="str">
        <f t="shared" ca="1" si="8"/>
        <v/>
      </c>
      <c r="D128" s="30">
        <f t="shared" ca="1" si="9"/>
        <v>0</v>
      </c>
      <c r="E128" s="33">
        <f>対象者!E128</f>
        <v>125</v>
      </c>
      <c r="F128" s="33" t="str">
        <f>対象者!F128</f>
        <v>なかじま すすむ</v>
      </c>
      <c r="G128" s="33" t="str">
        <f>対象者!G128</f>
        <v>男</v>
      </c>
      <c r="H128" s="33">
        <f ca="1">対象者!H128</f>
        <v>35</v>
      </c>
      <c r="I128" s="34">
        <f>対象者!I128</f>
        <v>31583</v>
      </c>
      <c r="J128" s="33" t="str">
        <f>対象者!J128</f>
        <v>既婚</v>
      </c>
      <c r="K128" s="33">
        <f>対象者!K128</f>
        <v>607</v>
      </c>
      <c r="L128" s="33" t="str">
        <f>対象者!L128</f>
        <v>長野県</v>
      </c>
      <c r="M128" s="33">
        <f>対象者!M128</f>
        <v>20</v>
      </c>
      <c r="N128" s="33">
        <f>対象者!N128</f>
        <v>68</v>
      </c>
      <c r="O128" s="33">
        <f>対象者!O128</f>
        <v>28</v>
      </c>
      <c r="P128" s="33">
        <f>対象者!P128</f>
        <v>81</v>
      </c>
      <c r="Q128" s="33">
        <f>対象者!Q128</f>
        <v>29</v>
      </c>
      <c r="R128" s="30">
        <f t="shared" si="10"/>
        <v>0</v>
      </c>
      <c r="S128" s="30">
        <f t="shared" si="11"/>
        <v>1</v>
      </c>
      <c r="T128" s="30">
        <f t="shared" si="15"/>
        <v>0</v>
      </c>
      <c r="U128" s="30">
        <f t="shared" si="12"/>
        <v>1</v>
      </c>
      <c r="V128" s="30">
        <f t="shared" ca="1" si="13"/>
        <v>0</v>
      </c>
    </row>
    <row r="129" spans="2:22" x14ac:dyDescent="0.45">
      <c r="B129" s="54">
        <f t="shared" ca="1" si="14"/>
        <v>263</v>
      </c>
      <c r="C129" s="30" t="str">
        <f t="shared" ca="1" si="8"/>
        <v/>
      </c>
      <c r="D129" s="30">
        <f t="shared" ca="1" si="9"/>
        <v>0</v>
      </c>
      <c r="E129" s="33">
        <f>対象者!E129</f>
        <v>126</v>
      </c>
      <c r="F129" s="33" t="str">
        <f>対象者!F129</f>
        <v>そが さぶろう</v>
      </c>
      <c r="G129" s="33" t="str">
        <f>対象者!G129</f>
        <v>男</v>
      </c>
      <c r="H129" s="33">
        <f ca="1">対象者!H129</f>
        <v>62</v>
      </c>
      <c r="I129" s="34">
        <f>対象者!I129</f>
        <v>21751</v>
      </c>
      <c r="J129" s="33" t="str">
        <f>対象者!J129</f>
        <v>既婚</v>
      </c>
      <c r="K129" s="33">
        <f>対象者!K129</f>
        <v>845</v>
      </c>
      <c r="L129" s="33" t="str">
        <f>対象者!L129</f>
        <v>大阪府</v>
      </c>
      <c r="M129" s="33">
        <f>対象者!M129</f>
        <v>44</v>
      </c>
      <c r="N129" s="33">
        <f>対象者!N129</f>
        <v>82</v>
      </c>
      <c r="O129" s="33">
        <f>対象者!O129</f>
        <v>33</v>
      </c>
      <c r="P129" s="33">
        <f>対象者!P129</f>
        <v>91</v>
      </c>
      <c r="Q129" s="33">
        <f>対象者!Q129</f>
        <v>74</v>
      </c>
      <c r="R129" s="30">
        <f t="shared" si="10"/>
        <v>0</v>
      </c>
      <c r="S129" s="30">
        <f t="shared" si="11"/>
        <v>1</v>
      </c>
      <c r="T129" s="30">
        <f t="shared" si="15"/>
        <v>0</v>
      </c>
      <c r="U129" s="30">
        <f t="shared" si="12"/>
        <v>0</v>
      </c>
      <c r="V129" s="30">
        <f t="shared" ca="1" si="13"/>
        <v>0</v>
      </c>
    </row>
    <row r="130" spans="2:22" x14ac:dyDescent="0.45">
      <c r="B130" s="54">
        <f t="shared" ca="1" si="14"/>
        <v>41</v>
      </c>
      <c r="C130" s="30">
        <f t="shared" ca="1" si="8"/>
        <v>30</v>
      </c>
      <c r="D130" s="30">
        <f t="shared" ca="1" si="9"/>
        <v>1</v>
      </c>
      <c r="E130" s="33">
        <f>対象者!E130</f>
        <v>127</v>
      </c>
      <c r="F130" s="33" t="str">
        <f>対象者!F130</f>
        <v>なんぶ まひる</v>
      </c>
      <c r="G130" s="33" t="str">
        <f>対象者!G130</f>
        <v>女</v>
      </c>
      <c r="H130" s="33">
        <f ca="1">対象者!H130</f>
        <v>36</v>
      </c>
      <c r="I130" s="34">
        <f>対象者!I130</f>
        <v>31469</v>
      </c>
      <c r="J130" s="33" t="str">
        <f>対象者!J130</f>
        <v>既婚</v>
      </c>
      <c r="K130" s="33">
        <f>対象者!K130</f>
        <v>642</v>
      </c>
      <c r="L130" s="33" t="str">
        <f>対象者!L130</f>
        <v>東京都</v>
      </c>
      <c r="M130" s="33">
        <f>対象者!M130</f>
        <v>63</v>
      </c>
      <c r="N130" s="33">
        <f>対象者!N130</f>
        <v>24</v>
      </c>
      <c r="O130" s="33">
        <f>対象者!O130</f>
        <v>90</v>
      </c>
      <c r="P130" s="33">
        <f>対象者!P130</f>
        <v>75</v>
      </c>
      <c r="Q130" s="33">
        <f>対象者!Q130</f>
        <v>30</v>
      </c>
      <c r="R130" s="30">
        <f t="shared" si="10"/>
        <v>0</v>
      </c>
      <c r="S130" s="30">
        <f t="shared" si="11"/>
        <v>1</v>
      </c>
      <c r="T130" s="30">
        <f t="shared" si="15"/>
        <v>0</v>
      </c>
      <c r="U130" s="30">
        <f t="shared" si="12"/>
        <v>1</v>
      </c>
      <c r="V130" s="30">
        <f t="shared" ca="1" si="13"/>
        <v>0</v>
      </c>
    </row>
    <row r="131" spans="2:22" x14ac:dyDescent="0.45">
      <c r="B131" s="54">
        <f t="shared" ca="1" si="14"/>
        <v>75</v>
      </c>
      <c r="C131" s="30" t="str">
        <f t="shared" ca="1" si="8"/>
        <v/>
      </c>
      <c r="D131" s="30">
        <f t="shared" ca="1" si="9"/>
        <v>0</v>
      </c>
      <c r="E131" s="33">
        <f>対象者!E131</f>
        <v>128</v>
      </c>
      <c r="F131" s="33" t="str">
        <f>対象者!F131</f>
        <v>たかしま ひとみ</v>
      </c>
      <c r="G131" s="33" t="str">
        <f>対象者!G131</f>
        <v>女</v>
      </c>
      <c r="H131" s="33">
        <f ca="1">対象者!H131</f>
        <v>59</v>
      </c>
      <c r="I131" s="34">
        <f>対象者!I131</f>
        <v>23034</v>
      </c>
      <c r="J131" s="33" t="str">
        <f>対象者!J131</f>
        <v>既婚</v>
      </c>
      <c r="K131" s="33">
        <f>対象者!K131</f>
        <v>429</v>
      </c>
      <c r="L131" s="33" t="str">
        <f>対象者!L131</f>
        <v>福岡県</v>
      </c>
      <c r="M131" s="33">
        <f>対象者!M131</f>
        <v>51</v>
      </c>
      <c r="N131" s="33">
        <f>対象者!N131</f>
        <v>20</v>
      </c>
      <c r="O131" s="33">
        <f>対象者!O131</f>
        <v>62</v>
      </c>
      <c r="P131" s="33">
        <f>対象者!P131</f>
        <v>34</v>
      </c>
      <c r="Q131" s="33">
        <f>対象者!Q131</f>
        <v>19</v>
      </c>
      <c r="R131" s="30">
        <f t="shared" si="10"/>
        <v>0</v>
      </c>
      <c r="S131" s="30">
        <f t="shared" si="11"/>
        <v>1</v>
      </c>
      <c r="T131" s="30">
        <f t="shared" si="15"/>
        <v>0</v>
      </c>
      <c r="U131" s="30">
        <f t="shared" si="12"/>
        <v>0</v>
      </c>
      <c r="V131" s="30">
        <f t="shared" ca="1" si="13"/>
        <v>0</v>
      </c>
    </row>
    <row r="132" spans="2:22" x14ac:dyDescent="0.45">
      <c r="B132" s="54">
        <f t="shared" ca="1" si="14"/>
        <v>34</v>
      </c>
      <c r="C132" s="30" t="str">
        <f t="shared" ref="C132:C195" ca="1" si="16">IF(D132=1,Q132,"")</f>
        <v/>
      </c>
      <c r="D132" s="30">
        <f t="shared" ref="D132:D195" ca="1" si="17">IF(AND(J132="既婚",H132&gt;29,H132&lt;40,G132="女",OR(L132="東京都",L132="神奈川県")),1,0)</f>
        <v>0</v>
      </c>
      <c r="E132" s="33">
        <f>対象者!E132</f>
        <v>129</v>
      </c>
      <c r="F132" s="33" t="str">
        <f>対象者!F132</f>
        <v>いしはら みき</v>
      </c>
      <c r="G132" s="33" t="str">
        <f>対象者!G132</f>
        <v>女</v>
      </c>
      <c r="H132" s="33">
        <f ca="1">対象者!H132</f>
        <v>53</v>
      </c>
      <c r="I132" s="34">
        <f>対象者!I132</f>
        <v>25267</v>
      </c>
      <c r="J132" s="33" t="str">
        <f>対象者!J132</f>
        <v>既婚</v>
      </c>
      <c r="K132" s="33">
        <f>対象者!K132</f>
        <v>774</v>
      </c>
      <c r="L132" s="33" t="str">
        <f>対象者!L132</f>
        <v>兵庫県</v>
      </c>
      <c r="M132" s="33">
        <f>対象者!M132</f>
        <v>83</v>
      </c>
      <c r="N132" s="33">
        <f>対象者!N132</f>
        <v>66</v>
      </c>
      <c r="O132" s="33">
        <f>対象者!O132</f>
        <v>33</v>
      </c>
      <c r="P132" s="33">
        <f>対象者!P132</f>
        <v>71</v>
      </c>
      <c r="Q132" s="33">
        <f>対象者!Q132</f>
        <v>44</v>
      </c>
      <c r="R132" s="30">
        <f t="shared" ref="R132:R195" si="18">IF(AND(M132&gt;69,N132&gt;69,O132&gt;69,P132&gt;69,Q132&gt;69),1,0)</f>
        <v>0</v>
      </c>
      <c r="S132" s="30">
        <f t="shared" ref="S132:S195" si="19">IF(OR(N132&lt;60,O132&lt;60,P132&lt;60,Q132&lt;60,M132&lt;60),1,0)</f>
        <v>1</v>
      </c>
      <c r="T132" s="30">
        <f t="shared" si="15"/>
        <v>0</v>
      </c>
      <c r="U132" s="30">
        <f t="shared" ref="U132:U195" si="20">IF(AND(YEAR(I132)&gt;1979,YEAR(I132)&lt;1990),1,0)</f>
        <v>0</v>
      </c>
      <c r="V132" s="30">
        <f t="shared" ref="V132:V195" ca="1" si="21">IF(DATEDIF(I132,TODAY(),"Y")=H132,0,1)</f>
        <v>0</v>
      </c>
    </row>
    <row r="133" spans="2:22" x14ac:dyDescent="0.45">
      <c r="B133" s="54">
        <f t="shared" ref="B133:B196" ca="1" si="22">DATEDIF(I133,TODAY(),"YD")</f>
        <v>210</v>
      </c>
      <c r="C133" s="30" t="str">
        <f t="shared" ca="1" si="16"/>
        <v/>
      </c>
      <c r="D133" s="30">
        <f t="shared" ca="1" si="17"/>
        <v>0</v>
      </c>
      <c r="E133" s="33">
        <f>対象者!E133</f>
        <v>130</v>
      </c>
      <c r="F133" s="33" t="str">
        <f>対象者!F133</f>
        <v>ななせ かずき</v>
      </c>
      <c r="G133" s="33" t="str">
        <f>対象者!G133</f>
        <v>男</v>
      </c>
      <c r="H133" s="33">
        <f ca="1">対象者!H133</f>
        <v>36</v>
      </c>
      <c r="I133" s="34">
        <f>対象者!I133</f>
        <v>31300</v>
      </c>
      <c r="J133" s="33" t="str">
        <f>対象者!J133</f>
        <v>既婚</v>
      </c>
      <c r="K133" s="33">
        <f>対象者!K133</f>
        <v>387</v>
      </c>
      <c r="L133" s="33" t="str">
        <f>対象者!L133</f>
        <v>愛知県</v>
      </c>
      <c r="M133" s="33">
        <f>対象者!M133</f>
        <v>62</v>
      </c>
      <c r="N133" s="33">
        <f>対象者!N133</f>
        <v>31</v>
      </c>
      <c r="O133" s="33">
        <f>対象者!O133</f>
        <v>86</v>
      </c>
      <c r="P133" s="33">
        <f>対象者!P133</f>
        <v>21</v>
      </c>
      <c r="Q133" s="33">
        <f>対象者!Q133</f>
        <v>85</v>
      </c>
      <c r="R133" s="30">
        <f t="shared" si="18"/>
        <v>0</v>
      </c>
      <c r="S133" s="30">
        <f t="shared" si="19"/>
        <v>1</v>
      </c>
      <c r="T133" s="30">
        <f t="shared" ref="T133:T196" si="23">IF(AND(AVERAGE(M133:Q133)&gt;=70,AND(M133&gt;=60,N133&gt;=60,O133&gt;=60,P133&gt;=60,Q133&gt;=60)),1,0)</f>
        <v>0</v>
      </c>
      <c r="U133" s="30">
        <f t="shared" si="20"/>
        <v>1</v>
      </c>
      <c r="V133" s="30">
        <f t="shared" ca="1" si="21"/>
        <v>0</v>
      </c>
    </row>
    <row r="134" spans="2:22" x14ac:dyDescent="0.45">
      <c r="B134" s="54">
        <f t="shared" ca="1" si="22"/>
        <v>351</v>
      </c>
      <c r="C134" s="30" t="str">
        <f t="shared" ca="1" si="16"/>
        <v/>
      </c>
      <c r="D134" s="30">
        <f t="shared" ca="1" si="17"/>
        <v>0</v>
      </c>
      <c r="E134" s="33">
        <f>対象者!E134</f>
        <v>131</v>
      </c>
      <c r="F134" s="33" t="str">
        <f>対象者!F134</f>
        <v>たかおか しゅんじ</v>
      </c>
      <c r="G134" s="33" t="str">
        <f>対象者!G134</f>
        <v>男</v>
      </c>
      <c r="H134" s="33">
        <f ca="1">対象者!H134</f>
        <v>25</v>
      </c>
      <c r="I134" s="34">
        <f>対象者!I134</f>
        <v>35177</v>
      </c>
      <c r="J134" s="33" t="str">
        <f>対象者!J134</f>
        <v>未婚</v>
      </c>
      <c r="K134" s="33">
        <f>対象者!K134</f>
        <v>480</v>
      </c>
      <c r="L134" s="33" t="str">
        <f>対象者!L134</f>
        <v>大阪府</v>
      </c>
      <c r="M134" s="33">
        <f>対象者!M134</f>
        <v>90</v>
      </c>
      <c r="N134" s="33">
        <f>対象者!N134</f>
        <v>25</v>
      </c>
      <c r="O134" s="33">
        <f>対象者!O134</f>
        <v>37</v>
      </c>
      <c r="P134" s="33">
        <f>対象者!P134</f>
        <v>98</v>
      </c>
      <c r="Q134" s="33">
        <f>対象者!Q134</f>
        <v>93</v>
      </c>
      <c r="R134" s="30">
        <f t="shared" si="18"/>
        <v>0</v>
      </c>
      <c r="S134" s="30">
        <f t="shared" si="19"/>
        <v>1</v>
      </c>
      <c r="T134" s="30">
        <f t="shared" si="23"/>
        <v>0</v>
      </c>
      <c r="U134" s="30">
        <f t="shared" si="20"/>
        <v>0</v>
      </c>
      <c r="V134" s="30">
        <f t="shared" ca="1" si="21"/>
        <v>0</v>
      </c>
    </row>
    <row r="135" spans="2:22" x14ac:dyDescent="0.45">
      <c r="B135" s="54">
        <f t="shared" ca="1" si="22"/>
        <v>89</v>
      </c>
      <c r="C135" s="30" t="str">
        <f t="shared" ca="1" si="16"/>
        <v/>
      </c>
      <c r="D135" s="30">
        <f t="shared" ca="1" si="17"/>
        <v>0</v>
      </c>
      <c r="E135" s="33">
        <f>対象者!E135</f>
        <v>132</v>
      </c>
      <c r="F135" s="33" t="str">
        <f>対象者!F135</f>
        <v>みやじ すずか</v>
      </c>
      <c r="G135" s="33" t="str">
        <f>対象者!G135</f>
        <v>女</v>
      </c>
      <c r="H135" s="33">
        <f ca="1">対象者!H135</f>
        <v>55</v>
      </c>
      <c r="I135" s="34">
        <f>対象者!I135</f>
        <v>24481</v>
      </c>
      <c r="J135" s="33" t="str">
        <f>対象者!J135</f>
        <v>既婚</v>
      </c>
      <c r="K135" s="33">
        <f>対象者!K135</f>
        <v>784</v>
      </c>
      <c r="L135" s="33" t="str">
        <f>対象者!L135</f>
        <v>新潟県</v>
      </c>
      <c r="M135" s="33">
        <f>対象者!M135</f>
        <v>74</v>
      </c>
      <c r="N135" s="33">
        <f>対象者!N135</f>
        <v>97</v>
      </c>
      <c r="O135" s="33">
        <f>対象者!O135</f>
        <v>68</v>
      </c>
      <c r="P135" s="33">
        <f>対象者!P135</f>
        <v>85</v>
      </c>
      <c r="Q135" s="33">
        <f>対象者!Q135</f>
        <v>22</v>
      </c>
      <c r="R135" s="30">
        <f t="shared" si="18"/>
        <v>0</v>
      </c>
      <c r="S135" s="30">
        <f t="shared" si="19"/>
        <v>1</v>
      </c>
      <c r="T135" s="30">
        <f t="shared" si="23"/>
        <v>0</v>
      </c>
      <c r="U135" s="30">
        <f t="shared" si="20"/>
        <v>0</v>
      </c>
      <c r="V135" s="30">
        <f t="shared" ca="1" si="21"/>
        <v>0</v>
      </c>
    </row>
    <row r="136" spans="2:22" x14ac:dyDescent="0.45">
      <c r="B136" s="54">
        <f t="shared" ca="1" si="22"/>
        <v>81</v>
      </c>
      <c r="C136" s="30" t="str">
        <f t="shared" ca="1" si="16"/>
        <v/>
      </c>
      <c r="D136" s="30">
        <f t="shared" ca="1" si="17"/>
        <v>0</v>
      </c>
      <c r="E136" s="33">
        <f>対象者!E136</f>
        <v>133</v>
      </c>
      <c r="F136" s="33" t="str">
        <f>対象者!F136</f>
        <v>まつお ふみや</v>
      </c>
      <c r="G136" s="33" t="str">
        <f>対象者!G136</f>
        <v>男</v>
      </c>
      <c r="H136" s="33">
        <f ca="1">対象者!H136</f>
        <v>51</v>
      </c>
      <c r="I136" s="34">
        <f>対象者!I136</f>
        <v>25950</v>
      </c>
      <c r="J136" s="33" t="str">
        <f>対象者!J136</f>
        <v>既婚</v>
      </c>
      <c r="K136" s="33">
        <f>対象者!K136</f>
        <v>746</v>
      </c>
      <c r="L136" s="33" t="str">
        <f>対象者!L136</f>
        <v>愛知県</v>
      </c>
      <c r="M136" s="33">
        <f>対象者!M136</f>
        <v>50</v>
      </c>
      <c r="N136" s="33">
        <f>対象者!N136</f>
        <v>33</v>
      </c>
      <c r="O136" s="33">
        <f>対象者!O136</f>
        <v>100</v>
      </c>
      <c r="P136" s="33">
        <f>対象者!P136</f>
        <v>65</v>
      </c>
      <c r="Q136" s="33">
        <f>対象者!Q136</f>
        <v>42</v>
      </c>
      <c r="R136" s="30">
        <f t="shared" si="18"/>
        <v>0</v>
      </c>
      <c r="S136" s="30">
        <f t="shared" si="19"/>
        <v>1</v>
      </c>
      <c r="T136" s="30">
        <f t="shared" si="23"/>
        <v>0</v>
      </c>
      <c r="U136" s="30">
        <f t="shared" si="20"/>
        <v>0</v>
      </c>
      <c r="V136" s="30">
        <f t="shared" ca="1" si="21"/>
        <v>0</v>
      </c>
    </row>
    <row r="137" spans="2:22" x14ac:dyDescent="0.45">
      <c r="B137" s="54">
        <f t="shared" ca="1" si="22"/>
        <v>148</v>
      </c>
      <c r="C137" s="30" t="str">
        <f t="shared" ca="1" si="16"/>
        <v/>
      </c>
      <c r="D137" s="30">
        <f t="shared" ca="1" si="17"/>
        <v>0</v>
      </c>
      <c r="E137" s="33">
        <f>対象者!E137</f>
        <v>134</v>
      </c>
      <c r="F137" s="33" t="str">
        <f>対象者!F137</f>
        <v>くぼた さんま</v>
      </c>
      <c r="G137" s="33" t="str">
        <f>対象者!G137</f>
        <v>男</v>
      </c>
      <c r="H137" s="33">
        <f ca="1">対象者!H137</f>
        <v>84</v>
      </c>
      <c r="I137" s="34">
        <f>対象者!I137</f>
        <v>13830</v>
      </c>
      <c r="J137" s="33" t="str">
        <f>対象者!J137</f>
        <v>既婚</v>
      </c>
      <c r="K137" s="33">
        <f>対象者!K137</f>
        <v>540</v>
      </c>
      <c r="L137" s="33" t="str">
        <f>対象者!L137</f>
        <v>福岡県</v>
      </c>
      <c r="M137" s="33">
        <f>対象者!M137</f>
        <v>53</v>
      </c>
      <c r="N137" s="33">
        <f>対象者!N137</f>
        <v>45</v>
      </c>
      <c r="O137" s="33">
        <f>対象者!O137</f>
        <v>48</v>
      </c>
      <c r="P137" s="33">
        <f>対象者!P137</f>
        <v>38</v>
      </c>
      <c r="Q137" s="33">
        <f>対象者!Q137</f>
        <v>61</v>
      </c>
      <c r="R137" s="30">
        <f t="shared" si="18"/>
        <v>0</v>
      </c>
      <c r="S137" s="30">
        <f t="shared" si="19"/>
        <v>1</v>
      </c>
      <c r="T137" s="30">
        <f t="shared" si="23"/>
        <v>0</v>
      </c>
      <c r="U137" s="30">
        <f t="shared" si="20"/>
        <v>0</v>
      </c>
      <c r="V137" s="30">
        <f t="shared" ca="1" si="21"/>
        <v>0</v>
      </c>
    </row>
    <row r="138" spans="2:22" x14ac:dyDescent="0.45">
      <c r="B138" s="54">
        <f t="shared" ca="1" si="22"/>
        <v>79</v>
      </c>
      <c r="C138" s="30" t="str">
        <f t="shared" ca="1" si="16"/>
        <v/>
      </c>
      <c r="D138" s="30">
        <f t="shared" ca="1" si="17"/>
        <v>0</v>
      </c>
      <c r="E138" s="33">
        <f>対象者!E138</f>
        <v>135</v>
      </c>
      <c r="F138" s="33" t="str">
        <f>対象者!F138</f>
        <v>すがい かおる</v>
      </c>
      <c r="G138" s="33" t="str">
        <f>対象者!G138</f>
        <v>女</v>
      </c>
      <c r="H138" s="33">
        <f ca="1">対象者!H138</f>
        <v>48</v>
      </c>
      <c r="I138" s="34">
        <f>対象者!I138</f>
        <v>27048</v>
      </c>
      <c r="J138" s="33" t="str">
        <f>対象者!J138</f>
        <v>既婚</v>
      </c>
      <c r="K138" s="33">
        <f>対象者!K138</f>
        <v>830</v>
      </c>
      <c r="L138" s="33" t="str">
        <f>対象者!L138</f>
        <v>秋田県</v>
      </c>
      <c r="M138" s="33">
        <f>対象者!M138</f>
        <v>75</v>
      </c>
      <c r="N138" s="33">
        <f>対象者!N138</f>
        <v>92</v>
      </c>
      <c r="O138" s="33">
        <f>対象者!O138</f>
        <v>84</v>
      </c>
      <c r="P138" s="33">
        <f>対象者!P138</f>
        <v>26</v>
      </c>
      <c r="Q138" s="33">
        <f>対象者!Q138</f>
        <v>53</v>
      </c>
      <c r="R138" s="30">
        <f t="shared" si="18"/>
        <v>0</v>
      </c>
      <c r="S138" s="30">
        <f t="shared" si="19"/>
        <v>1</v>
      </c>
      <c r="T138" s="30">
        <f t="shared" si="23"/>
        <v>0</v>
      </c>
      <c r="U138" s="30">
        <f t="shared" si="20"/>
        <v>0</v>
      </c>
      <c r="V138" s="30">
        <f t="shared" ca="1" si="21"/>
        <v>0</v>
      </c>
    </row>
    <row r="139" spans="2:22" x14ac:dyDescent="0.45">
      <c r="B139" s="54">
        <f t="shared" ca="1" si="22"/>
        <v>306</v>
      </c>
      <c r="C139" s="30" t="str">
        <f t="shared" ca="1" si="16"/>
        <v/>
      </c>
      <c r="D139" s="30">
        <f t="shared" ca="1" si="17"/>
        <v>0</v>
      </c>
      <c r="E139" s="33">
        <f>対象者!E139</f>
        <v>136</v>
      </c>
      <c r="F139" s="33" t="str">
        <f>対象者!F139</f>
        <v>あさみ りお</v>
      </c>
      <c r="G139" s="33" t="str">
        <f>対象者!G139</f>
        <v>女</v>
      </c>
      <c r="H139" s="33">
        <f ca="1">対象者!H139</f>
        <v>82</v>
      </c>
      <c r="I139" s="34">
        <f>対象者!I139</f>
        <v>14403</v>
      </c>
      <c r="J139" s="33" t="str">
        <f>対象者!J139</f>
        <v>既婚</v>
      </c>
      <c r="K139" s="33">
        <f>対象者!K139</f>
        <v>438</v>
      </c>
      <c r="L139" s="33" t="str">
        <f>対象者!L139</f>
        <v>大阪府</v>
      </c>
      <c r="M139" s="33">
        <f>対象者!M139</f>
        <v>52</v>
      </c>
      <c r="N139" s="33">
        <f>対象者!N139</f>
        <v>19</v>
      </c>
      <c r="O139" s="33">
        <f>対象者!O139</f>
        <v>51</v>
      </c>
      <c r="P139" s="33">
        <f>対象者!P139</f>
        <v>45</v>
      </c>
      <c r="Q139" s="33">
        <f>対象者!Q139</f>
        <v>27</v>
      </c>
      <c r="R139" s="30">
        <f t="shared" si="18"/>
        <v>0</v>
      </c>
      <c r="S139" s="30">
        <f t="shared" si="19"/>
        <v>1</v>
      </c>
      <c r="T139" s="30">
        <f t="shared" si="23"/>
        <v>0</v>
      </c>
      <c r="U139" s="30">
        <f t="shared" si="20"/>
        <v>0</v>
      </c>
      <c r="V139" s="30">
        <f t="shared" ca="1" si="21"/>
        <v>0</v>
      </c>
    </row>
    <row r="140" spans="2:22" x14ac:dyDescent="0.45">
      <c r="B140" s="54">
        <f t="shared" ca="1" si="22"/>
        <v>218</v>
      </c>
      <c r="C140" s="30" t="str">
        <f t="shared" ca="1" si="16"/>
        <v/>
      </c>
      <c r="D140" s="30">
        <f t="shared" ca="1" si="17"/>
        <v>0</v>
      </c>
      <c r="E140" s="33">
        <f>対象者!E140</f>
        <v>137</v>
      </c>
      <c r="F140" s="33" t="str">
        <f>対象者!F140</f>
        <v>しろた あいり</v>
      </c>
      <c r="G140" s="33" t="str">
        <f>対象者!G140</f>
        <v>女</v>
      </c>
      <c r="H140" s="33">
        <f ca="1">対象者!H140</f>
        <v>46</v>
      </c>
      <c r="I140" s="34">
        <f>対象者!I140</f>
        <v>27640</v>
      </c>
      <c r="J140" s="33" t="str">
        <f>対象者!J140</f>
        <v>既婚</v>
      </c>
      <c r="K140" s="33">
        <f>対象者!K140</f>
        <v>337</v>
      </c>
      <c r="L140" s="33" t="str">
        <f>対象者!L140</f>
        <v>岡山県</v>
      </c>
      <c r="M140" s="33">
        <f>対象者!M140</f>
        <v>21</v>
      </c>
      <c r="N140" s="33">
        <f>対象者!N140</f>
        <v>23</v>
      </c>
      <c r="O140" s="33">
        <f>対象者!O140</f>
        <v>97</v>
      </c>
      <c r="P140" s="33">
        <f>対象者!P140</f>
        <v>65</v>
      </c>
      <c r="Q140" s="33">
        <f>対象者!Q140</f>
        <v>50</v>
      </c>
      <c r="R140" s="30">
        <f t="shared" si="18"/>
        <v>0</v>
      </c>
      <c r="S140" s="30">
        <f t="shared" si="19"/>
        <v>1</v>
      </c>
      <c r="T140" s="30">
        <f t="shared" si="23"/>
        <v>0</v>
      </c>
      <c r="U140" s="30">
        <f t="shared" si="20"/>
        <v>0</v>
      </c>
      <c r="V140" s="30">
        <f t="shared" ca="1" si="21"/>
        <v>0</v>
      </c>
    </row>
    <row r="141" spans="2:22" x14ac:dyDescent="0.45">
      <c r="B141" s="54">
        <f t="shared" ca="1" si="22"/>
        <v>316</v>
      </c>
      <c r="C141" s="30" t="str">
        <f t="shared" ca="1" si="16"/>
        <v/>
      </c>
      <c r="D141" s="30">
        <f t="shared" ca="1" si="17"/>
        <v>0</v>
      </c>
      <c r="E141" s="33">
        <f>対象者!E141</f>
        <v>138</v>
      </c>
      <c r="F141" s="33" t="str">
        <f>対象者!F141</f>
        <v>つまぶき きみまろ</v>
      </c>
      <c r="G141" s="33" t="str">
        <f>対象者!G141</f>
        <v>男</v>
      </c>
      <c r="H141" s="33">
        <f ca="1">対象者!H141</f>
        <v>74</v>
      </c>
      <c r="I141" s="34">
        <f>対象者!I141</f>
        <v>17315</v>
      </c>
      <c r="J141" s="33" t="str">
        <f>対象者!J141</f>
        <v>既婚</v>
      </c>
      <c r="K141" s="33">
        <f>対象者!K141</f>
        <v>752</v>
      </c>
      <c r="L141" s="33" t="str">
        <f>対象者!L141</f>
        <v>大阪府</v>
      </c>
      <c r="M141" s="33">
        <f>対象者!M141</f>
        <v>18</v>
      </c>
      <c r="N141" s="33">
        <f>対象者!N141</f>
        <v>22</v>
      </c>
      <c r="O141" s="33">
        <f>対象者!O141</f>
        <v>18</v>
      </c>
      <c r="P141" s="33">
        <f>対象者!P141</f>
        <v>96</v>
      </c>
      <c r="Q141" s="33">
        <f>対象者!Q141</f>
        <v>90</v>
      </c>
      <c r="R141" s="30">
        <f t="shared" si="18"/>
        <v>0</v>
      </c>
      <c r="S141" s="30">
        <f t="shared" si="19"/>
        <v>1</v>
      </c>
      <c r="T141" s="30">
        <f t="shared" si="23"/>
        <v>0</v>
      </c>
      <c r="U141" s="30">
        <f t="shared" si="20"/>
        <v>0</v>
      </c>
      <c r="V141" s="30">
        <f t="shared" ca="1" si="21"/>
        <v>0</v>
      </c>
    </row>
    <row r="142" spans="2:22" x14ac:dyDescent="0.45">
      <c r="B142" s="54">
        <f t="shared" ca="1" si="22"/>
        <v>57</v>
      </c>
      <c r="C142" s="30" t="str">
        <f t="shared" ca="1" si="16"/>
        <v/>
      </c>
      <c r="D142" s="30">
        <f t="shared" ca="1" si="17"/>
        <v>0</v>
      </c>
      <c r="E142" s="33">
        <f>対象者!E142</f>
        <v>139</v>
      </c>
      <c r="F142" s="33" t="str">
        <f>対象者!F142</f>
        <v>うちだ めぐみ</v>
      </c>
      <c r="G142" s="33" t="str">
        <f>対象者!G142</f>
        <v>女</v>
      </c>
      <c r="H142" s="33">
        <f ca="1">対象者!H142</f>
        <v>84</v>
      </c>
      <c r="I142" s="34">
        <f>対象者!I142</f>
        <v>13921</v>
      </c>
      <c r="J142" s="33" t="str">
        <f>対象者!J142</f>
        <v>既婚</v>
      </c>
      <c r="K142" s="33">
        <f>対象者!K142</f>
        <v>1021</v>
      </c>
      <c r="L142" s="33" t="str">
        <f>対象者!L142</f>
        <v>新潟県</v>
      </c>
      <c r="M142" s="33">
        <f>対象者!M142</f>
        <v>52</v>
      </c>
      <c r="N142" s="33">
        <f>対象者!N142</f>
        <v>72</v>
      </c>
      <c r="O142" s="33">
        <f>対象者!O142</f>
        <v>98</v>
      </c>
      <c r="P142" s="33">
        <f>対象者!P142</f>
        <v>21</v>
      </c>
      <c r="Q142" s="33">
        <f>対象者!Q142</f>
        <v>62</v>
      </c>
      <c r="R142" s="30">
        <f t="shared" si="18"/>
        <v>0</v>
      </c>
      <c r="S142" s="30">
        <f t="shared" si="19"/>
        <v>1</v>
      </c>
      <c r="T142" s="30">
        <f t="shared" si="23"/>
        <v>0</v>
      </c>
      <c r="U142" s="30">
        <f t="shared" si="20"/>
        <v>0</v>
      </c>
      <c r="V142" s="30">
        <f t="shared" ca="1" si="21"/>
        <v>0</v>
      </c>
    </row>
    <row r="143" spans="2:22" x14ac:dyDescent="0.45">
      <c r="B143" s="54">
        <f t="shared" ca="1" si="22"/>
        <v>307</v>
      </c>
      <c r="C143" s="30" t="str">
        <f t="shared" ca="1" si="16"/>
        <v/>
      </c>
      <c r="D143" s="30">
        <f t="shared" ca="1" si="17"/>
        <v>0</v>
      </c>
      <c r="E143" s="33">
        <f>対象者!E143</f>
        <v>140</v>
      </c>
      <c r="F143" s="33" t="str">
        <f>対象者!F143</f>
        <v>いしい こうじ</v>
      </c>
      <c r="G143" s="33" t="str">
        <f>対象者!G143</f>
        <v>男</v>
      </c>
      <c r="H143" s="33">
        <f ca="1">対象者!H143</f>
        <v>42</v>
      </c>
      <c r="I143" s="34">
        <f>対象者!I143</f>
        <v>29012</v>
      </c>
      <c r="J143" s="33" t="str">
        <f>対象者!J143</f>
        <v>未婚</v>
      </c>
      <c r="K143" s="33">
        <f>対象者!K143</f>
        <v>435</v>
      </c>
      <c r="L143" s="33" t="str">
        <f>対象者!L143</f>
        <v>大阪府</v>
      </c>
      <c r="M143" s="33">
        <f>対象者!M143</f>
        <v>78</v>
      </c>
      <c r="N143" s="33">
        <f>対象者!N143</f>
        <v>51</v>
      </c>
      <c r="O143" s="33">
        <f>対象者!O143</f>
        <v>30</v>
      </c>
      <c r="P143" s="33">
        <f>対象者!P143</f>
        <v>21</v>
      </c>
      <c r="Q143" s="33">
        <f>対象者!Q143</f>
        <v>38</v>
      </c>
      <c r="R143" s="30">
        <f t="shared" si="18"/>
        <v>0</v>
      </c>
      <c r="S143" s="30">
        <f t="shared" si="19"/>
        <v>1</v>
      </c>
      <c r="T143" s="30">
        <f t="shared" si="23"/>
        <v>0</v>
      </c>
      <c r="U143" s="30">
        <f t="shared" si="20"/>
        <v>0</v>
      </c>
      <c r="V143" s="30">
        <f t="shared" ca="1" si="21"/>
        <v>0</v>
      </c>
    </row>
    <row r="144" spans="2:22" x14ac:dyDescent="0.45">
      <c r="B144" s="54">
        <f t="shared" ca="1" si="22"/>
        <v>337</v>
      </c>
      <c r="C144" s="30" t="str">
        <f t="shared" ca="1" si="16"/>
        <v/>
      </c>
      <c r="D144" s="30">
        <f t="shared" ca="1" si="17"/>
        <v>0</v>
      </c>
      <c r="E144" s="33">
        <f>対象者!E144</f>
        <v>141</v>
      </c>
      <c r="F144" s="33" t="str">
        <f>対象者!F144</f>
        <v>いけがみ ゆうた</v>
      </c>
      <c r="G144" s="33" t="str">
        <f>対象者!G144</f>
        <v>男</v>
      </c>
      <c r="H144" s="33">
        <f ca="1">対象者!H144</f>
        <v>53</v>
      </c>
      <c r="I144" s="34">
        <f>対象者!I144</f>
        <v>24964</v>
      </c>
      <c r="J144" s="33" t="str">
        <f>対象者!J144</f>
        <v>未婚</v>
      </c>
      <c r="K144" s="33">
        <f>対象者!K144</f>
        <v>474</v>
      </c>
      <c r="L144" s="33" t="str">
        <f>対象者!L144</f>
        <v>長崎県</v>
      </c>
      <c r="M144" s="33">
        <f>対象者!M144</f>
        <v>90</v>
      </c>
      <c r="N144" s="33">
        <f>対象者!N144</f>
        <v>57</v>
      </c>
      <c r="O144" s="33">
        <f>対象者!O144</f>
        <v>53</v>
      </c>
      <c r="P144" s="33">
        <f>対象者!P144</f>
        <v>94</v>
      </c>
      <c r="Q144" s="33">
        <f>対象者!Q144</f>
        <v>65</v>
      </c>
      <c r="R144" s="30">
        <f t="shared" si="18"/>
        <v>0</v>
      </c>
      <c r="S144" s="30">
        <f t="shared" si="19"/>
        <v>1</v>
      </c>
      <c r="T144" s="30">
        <f t="shared" si="23"/>
        <v>0</v>
      </c>
      <c r="U144" s="30">
        <f t="shared" si="20"/>
        <v>0</v>
      </c>
      <c r="V144" s="30">
        <f t="shared" ca="1" si="21"/>
        <v>0</v>
      </c>
    </row>
    <row r="145" spans="2:22" x14ac:dyDescent="0.45">
      <c r="B145" s="54">
        <f t="shared" ca="1" si="22"/>
        <v>105</v>
      </c>
      <c r="C145" s="30" t="str">
        <f t="shared" ca="1" si="16"/>
        <v/>
      </c>
      <c r="D145" s="30">
        <f t="shared" ca="1" si="17"/>
        <v>0</v>
      </c>
      <c r="E145" s="33">
        <f>対象者!E145</f>
        <v>142</v>
      </c>
      <c r="F145" s="33" t="str">
        <f>対象者!F145</f>
        <v>みはら さちえ</v>
      </c>
      <c r="G145" s="33" t="str">
        <f>対象者!G145</f>
        <v>女</v>
      </c>
      <c r="H145" s="33">
        <f ca="1">対象者!H145</f>
        <v>44</v>
      </c>
      <c r="I145" s="34">
        <f>対象者!I145</f>
        <v>28483</v>
      </c>
      <c r="J145" s="33" t="str">
        <f>対象者!J145</f>
        <v>既婚</v>
      </c>
      <c r="K145" s="33">
        <f>対象者!K145</f>
        <v>845</v>
      </c>
      <c r="L145" s="33" t="str">
        <f>対象者!L145</f>
        <v>群馬県</v>
      </c>
      <c r="M145" s="33">
        <f>対象者!M145</f>
        <v>23</v>
      </c>
      <c r="N145" s="33">
        <f>対象者!N145</f>
        <v>19</v>
      </c>
      <c r="O145" s="33">
        <f>対象者!O145</f>
        <v>36</v>
      </c>
      <c r="P145" s="33">
        <f>対象者!P145</f>
        <v>58</v>
      </c>
      <c r="Q145" s="33">
        <f>対象者!Q145</f>
        <v>95</v>
      </c>
      <c r="R145" s="30">
        <f t="shared" si="18"/>
        <v>0</v>
      </c>
      <c r="S145" s="30">
        <f t="shared" si="19"/>
        <v>1</v>
      </c>
      <c r="T145" s="30">
        <f t="shared" si="23"/>
        <v>0</v>
      </c>
      <c r="U145" s="30">
        <f t="shared" si="20"/>
        <v>0</v>
      </c>
      <c r="V145" s="30">
        <f t="shared" ca="1" si="21"/>
        <v>0</v>
      </c>
    </row>
    <row r="146" spans="2:22" x14ac:dyDescent="0.45">
      <c r="B146" s="54">
        <f t="shared" ca="1" si="22"/>
        <v>41</v>
      </c>
      <c r="C146" s="30" t="str">
        <f t="shared" ca="1" si="16"/>
        <v/>
      </c>
      <c r="D146" s="30">
        <f t="shared" ca="1" si="17"/>
        <v>0</v>
      </c>
      <c r="E146" s="33">
        <f>対象者!E146</f>
        <v>143</v>
      </c>
      <c r="F146" s="33" t="str">
        <f>対象者!F146</f>
        <v>はんだ ゆり</v>
      </c>
      <c r="G146" s="33" t="str">
        <f>対象者!G146</f>
        <v>女</v>
      </c>
      <c r="H146" s="33">
        <f ca="1">対象者!H146</f>
        <v>44</v>
      </c>
      <c r="I146" s="34">
        <f>対象者!I146</f>
        <v>28547</v>
      </c>
      <c r="J146" s="33" t="str">
        <f>対象者!J146</f>
        <v>既婚</v>
      </c>
      <c r="K146" s="33">
        <f>対象者!K146</f>
        <v>421</v>
      </c>
      <c r="L146" s="33" t="str">
        <f>対象者!L146</f>
        <v>京都府</v>
      </c>
      <c r="M146" s="33">
        <f>対象者!M146</f>
        <v>36</v>
      </c>
      <c r="N146" s="33">
        <f>対象者!N146</f>
        <v>92</v>
      </c>
      <c r="O146" s="33">
        <f>対象者!O146</f>
        <v>97</v>
      </c>
      <c r="P146" s="33">
        <f>対象者!P146</f>
        <v>67</v>
      </c>
      <c r="Q146" s="33">
        <f>対象者!Q146</f>
        <v>63</v>
      </c>
      <c r="R146" s="30">
        <f t="shared" si="18"/>
        <v>0</v>
      </c>
      <c r="S146" s="30">
        <f t="shared" si="19"/>
        <v>1</v>
      </c>
      <c r="T146" s="30">
        <f t="shared" si="23"/>
        <v>0</v>
      </c>
      <c r="U146" s="30">
        <f t="shared" si="20"/>
        <v>0</v>
      </c>
      <c r="V146" s="30">
        <f t="shared" ca="1" si="21"/>
        <v>0</v>
      </c>
    </row>
    <row r="147" spans="2:22" x14ac:dyDescent="0.45">
      <c r="B147" s="54">
        <f t="shared" ca="1" si="22"/>
        <v>209</v>
      </c>
      <c r="C147" s="30" t="str">
        <f t="shared" ca="1" si="16"/>
        <v/>
      </c>
      <c r="D147" s="30">
        <f t="shared" ca="1" si="17"/>
        <v>0</v>
      </c>
      <c r="E147" s="33">
        <f>対象者!E147</f>
        <v>144</v>
      </c>
      <c r="F147" s="33" t="str">
        <f>対象者!F147</f>
        <v>ほさか かづえ</v>
      </c>
      <c r="G147" s="33" t="str">
        <f>対象者!G147</f>
        <v>女</v>
      </c>
      <c r="H147" s="33">
        <f ca="1">対象者!H147</f>
        <v>48</v>
      </c>
      <c r="I147" s="34">
        <f>対象者!I147</f>
        <v>26918</v>
      </c>
      <c r="J147" s="33" t="str">
        <f>対象者!J147</f>
        <v>既婚</v>
      </c>
      <c r="K147" s="33">
        <f>対象者!K147</f>
        <v>680</v>
      </c>
      <c r="L147" s="33" t="str">
        <f>対象者!L147</f>
        <v>広島県</v>
      </c>
      <c r="M147" s="33">
        <f>対象者!M147</f>
        <v>72</v>
      </c>
      <c r="N147" s="33">
        <f>対象者!N147</f>
        <v>24</v>
      </c>
      <c r="O147" s="33">
        <f>対象者!O147</f>
        <v>96</v>
      </c>
      <c r="P147" s="33">
        <f>対象者!P147</f>
        <v>27</v>
      </c>
      <c r="Q147" s="33">
        <f>対象者!Q147</f>
        <v>88</v>
      </c>
      <c r="R147" s="30">
        <f t="shared" si="18"/>
        <v>0</v>
      </c>
      <c r="S147" s="30">
        <f t="shared" si="19"/>
        <v>1</v>
      </c>
      <c r="T147" s="30">
        <f t="shared" si="23"/>
        <v>0</v>
      </c>
      <c r="U147" s="30">
        <f t="shared" si="20"/>
        <v>0</v>
      </c>
      <c r="V147" s="30">
        <f t="shared" ca="1" si="21"/>
        <v>0</v>
      </c>
    </row>
    <row r="148" spans="2:22" x14ac:dyDescent="0.45">
      <c r="B148" s="54">
        <f t="shared" ca="1" si="22"/>
        <v>213</v>
      </c>
      <c r="C148" s="30" t="str">
        <f t="shared" ca="1" si="16"/>
        <v/>
      </c>
      <c r="D148" s="30">
        <f t="shared" ca="1" si="17"/>
        <v>0</v>
      </c>
      <c r="E148" s="33">
        <f>対象者!E148</f>
        <v>145</v>
      </c>
      <c r="F148" s="33" t="str">
        <f>対象者!F148</f>
        <v>すずき あやか</v>
      </c>
      <c r="G148" s="33" t="str">
        <f>対象者!G148</f>
        <v>女</v>
      </c>
      <c r="H148" s="33">
        <f ca="1">対象者!H148</f>
        <v>47</v>
      </c>
      <c r="I148" s="34">
        <f>対象者!I148</f>
        <v>27279</v>
      </c>
      <c r="J148" s="33" t="str">
        <f>対象者!J148</f>
        <v>既婚</v>
      </c>
      <c r="K148" s="33">
        <f>対象者!K148</f>
        <v>591</v>
      </c>
      <c r="L148" s="33" t="str">
        <f>対象者!L148</f>
        <v>茨城県</v>
      </c>
      <c r="M148" s="33">
        <f>対象者!M148</f>
        <v>78</v>
      </c>
      <c r="N148" s="33">
        <f>対象者!N148</f>
        <v>31</v>
      </c>
      <c r="O148" s="33">
        <f>対象者!O148</f>
        <v>85</v>
      </c>
      <c r="P148" s="33">
        <f>対象者!P148</f>
        <v>33</v>
      </c>
      <c r="Q148" s="33">
        <f>対象者!Q148</f>
        <v>74</v>
      </c>
      <c r="R148" s="30">
        <f t="shared" si="18"/>
        <v>0</v>
      </c>
      <c r="S148" s="30">
        <f t="shared" si="19"/>
        <v>1</v>
      </c>
      <c r="T148" s="30">
        <f t="shared" si="23"/>
        <v>0</v>
      </c>
      <c r="U148" s="30">
        <f t="shared" si="20"/>
        <v>0</v>
      </c>
      <c r="V148" s="30">
        <f t="shared" ca="1" si="21"/>
        <v>0</v>
      </c>
    </row>
    <row r="149" spans="2:22" x14ac:dyDescent="0.45">
      <c r="B149" s="54">
        <f t="shared" ca="1" si="22"/>
        <v>220</v>
      </c>
      <c r="C149" s="30" t="str">
        <f t="shared" ca="1" si="16"/>
        <v/>
      </c>
      <c r="D149" s="30">
        <f t="shared" ca="1" si="17"/>
        <v>0</v>
      </c>
      <c r="E149" s="33">
        <f>対象者!E149</f>
        <v>146</v>
      </c>
      <c r="F149" s="33" t="str">
        <f>対象者!F149</f>
        <v>うちの かずひさ</v>
      </c>
      <c r="G149" s="33" t="str">
        <f>対象者!G149</f>
        <v>男</v>
      </c>
      <c r="H149" s="33">
        <f ca="1">対象者!H149</f>
        <v>85</v>
      </c>
      <c r="I149" s="34">
        <f>対象者!I149</f>
        <v>13393</v>
      </c>
      <c r="J149" s="33" t="str">
        <f>対象者!J149</f>
        <v>既婚</v>
      </c>
      <c r="K149" s="33">
        <f>対象者!K149</f>
        <v>575</v>
      </c>
      <c r="L149" s="33" t="str">
        <f>対象者!L149</f>
        <v>北海道</v>
      </c>
      <c r="M149" s="33">
        <f>対象者!M149</f>
        <v>28</v>
      </c>
      <c r="N149" s="33">
        <f>対象者!N149</f>
        <v>53</v>
      </c>
      <c r="O149" s="33">
        <f>対象者!O149</f>
        <v>47</v>
      </c>
      <c r="P149" s="33">
        <f>対象者!P149</f>
        <v>94</v>
      </c>
      <c r="Q149" s="33">
        <f>対象者!Q149</f>
        <v>89</v>
      </c>
      <c r="R149" s="30">
        <f t="shared" si="18"/>
        <v>0</v>
      </c>
      <c r="S149" s="30">
        <f t="shared" si="19"/>
        <v>1</v>
      </c>
      <c r="T149" s="30">
        <f t="shared" si="23"/>
        <v>0</v>
      </c>
      <c r="U149" s="30">
        <f t="shared" si="20"/>
        <v>0</v>
      </c>
      <c r="V149" s="30">
        <f t="shared" ca="1" si="21"/>
        <v>0</v>
      </c>
    </row>
    <row r="150" spans="2:22" x14ac:dyDescent="0.45">
      <c r="B150" s="54">
        <f t="shared" ca="1" si="22"/>
        <v>38</v>
      </c>
      <c r="C150" s="30" t="str">
        <f t="shared" ca="1" si="16"/>
        <v/>
      </c>
      <c r="D150" s="30">
        <f t="shared" ca="1" si="17"/>
        <v>0</v>
      </c>
      <c r="E150" s="33">
        <f>対象者!E150</f>
        <v>147</v>
      </c>
      <c r="F150" s="33" t="str">
        <f>対象者!F150</f>
        <v>おおご しんいち</v>
      </c>
      <c r="G150" s="33" t="str">
        <f>対象者!G150</f>
        <v>男</v>
      </c>
      <c r="H150" s="33">
        <f ca="1">対象者!H150</f>
        <v>84</v>
      </c>
      <c r="I150" s="34">
        <f>対象者!I150</f>
        <v>13940</v>
      </c>
      <c r="J150" s="33" t="str">
        <f>対象者!J150</f>
        <v>既婚</v>
      </c>
      <c r="K150" s="33">
        <f>対象者!K150</f>
        <v>625</v>
      </c>
      <c r="L150" s="33" t="str">
        <f>対象者!L150</f>
        <v>茨城県</v>
      </c>
      <c r="M150" s="33">
        <f>対象者!M150</f>
        <v>30</v>
      </c>
      <c r="N150" s="33">
        <f>対象者!N150</f>
        <v>33</v>
      </c>
      <c r="O150" s="33">
        <f>対象者!O150</f>
        <v>53</v>
      </c>
      <c r="P150" s="33">
        <f>対象者!P150</f>
        <v>60</v>
      </c>
      <c r="Q150" s="33">
        <f>対象者!Q150</f>
        <v>91</v>
      </c>
      <c r="R150" s="30">
        <f t="shared" si="18"/>
        <v>0</v>
      </c>
      <c r="S150" s="30">
        <f t="shared" si="19"/>
        <v>1</v>
      </c>
      <c r="T150" s="30">
        <f t="shared" si="23"/>
        <v>0</v>
      </c>
      <c r="U150" s="30">
        <f t="shared" si="20"/>
        <v>0</v>
      </c>
      <c r="V150" s="30">
        <f t="shared" ca="1" si="21"/>
        <v>0</v>
      </c>
    </row>
    <row r="151" spans="2:22" x14ac:dyDescent="0.45">
      <c r="B151" s="54">
        <f t="shared" ca="1" si="22"/>
        <v>186</v>
      </c>
      <c r="C151" s="30" t="str">
        <f t="shared" ca="1" si="16"/>
        <v/>
      </c>
      <c r="D151" s="30">
        <f t="shared" ca="1" si="17"/>
        <v>0</v>
      </c>
      <c r="E151" s="33">
        <f>対象者!E151</f>
        <v>148</v>
      </c>
      <c r="F151" s="33" t="str">
        <f>対象者!F151</f>
        <v>はたやま すばる</v>
      </c>
      <c r="G151" s="33" t="str">
        <f>対象者!G151</f>
        <v>男</v>
      </c>
      <c r="H151" s="33">
        <f ca="1">対象者!H151</f>
        <v>84</v>
      </c>
      <c r="I151" s="34">
        <f>対象者!I151</f>
        <v>13792</v>
      </c>
      <c r="J151" s="33" t="str">
        <f>対象者!J151</f>
        <v>既婚</v>
      </c>
      <c r="K151" s="33">
        <f>対象者!K151</f>
        <v>1007</v>
      </c>
      <c r="L151" s="33" t="str">
        <f>対象者!L151</f>
        <v>兵庫県</v>
      </c>
      <c r="M151" s="33">
        <f>対象者!M151</f>
        <v>58</v>
      </c>
      <c r="N151" s="33">
        <f>対象者!N151</f>
        <v>67</v>
      </c>
      <c r="O151" s="33">
        <f>対象者!O151</f>
        <v>59</v>
      </c>
      <c r="P151" s="33">
        <f>対象者!P151</f>
        <v>60</v>
      </c>
      <c r="Q151" s="33">
        <f>対象者!Q151</f>
        <v>81</v>
      </c>
      <c r="R151" s="30">
        <f t="shared" si="18"/>
        <v>0</v>
      </c>
      <c r="S151" s="30">
        <f t="shared" si="19"/>
        <v>1</v>
      </c>
      <c r="T151" s="30">
        <f t="shared" si="23"/>
        <v>0</v>
      </c>
      <c r="U151" s="30">
        <f t="shared" si="20"/>
        <v>0</v>
      </c>
      <c r="V151" s="30">
        <f t="shared" ca="1" si="21"/>
        <v>0</v>
      </c>
    </row>
    <row r="152" spans="2:22" x14ac:dyDescent="0.45">
      <c r="B152" s="54">
        <f t="shared" ca="1" si="22"/>
        <v>0</v>
      </c>
      <c r="C152" s="30" t="str">
        <f t="shared" ca="1" si="16"/>
        <v/>
      </c>
      <c r="D152" s="30">
        <f t="shared" ca="1" si="17"/>
        <v>0</v>
      </c>
      <c r="E152" s="33">
        <f>対象者!E152</f>
        <v>149</v>
      </c>
      <c r="F152" s="33" t="str">
        <f>対象者!F152</f>
        <v>きむら えりか</v>
      </c>
      <c r="G152" s="33" t="str">
        <f>対象者!G152</f>
        <v>女</v>
      </c>
      <c r="H152" s="33">
        <f ca="1">対象者!H152</f>
        <v>0</v>
      </c>
      <c r="I152" s="34">
        <f ca="1">対象者!I152</f>
        <v>44659</v>
      </c>
      <c r="J152" s="33" t="str">
        <f>対象者!J152</f>
        <v>既婚</v>
      </c>
      <c r="K152" s="33">
        <f>対象者!K152</f>
        <v>540</v>
      </c>
      <c r="L152" s="33" t="str">
        <f>対象者!L152</f>
        <v>埼玉県</v>
      </c>
      <c r="M152" s="33">
        <f>対象者!M152</f>
        <v>20</v>
      </c>
      <c r="N152" s="33">
        <f>対象者!N152</f>
        <v>27</v>
      </c>
      <c r="O152" s="33">
        <f>対象者!O152</f>
        <v>35</v>
      </c>
      <c r="P152" s="33">
        <f>対象者!P152</f>
        <v>46</v>
      </c>
      <c r="Q152" s="33">
        <f>対象者!Q152</f>
        <v>52</v>
      </c>
      <c r="R152" s="30">
        <f t="shared" si="18"/>
        <v>0</v>
      </c>
      <c r="S152" s="30">
        <f t="shared" si="19"/>
        <v>1</v>
      </c>
      <c r="T152" s="30">
        <f t="shared" si="23"/>
        <v>0</v>
      </c>
      <c r="U152" s="30">
        <f t="shared" ca="1" si="20"/>
        <v>0</v>
      </c>
      <c r="V152" s="30">
        <f t="shared" ca="1" si="21"/>
        <v>0</v>
      </c>
    </row>
    <row r="153" spans="2:22" x14ac:dyDescent="0.45">
      <c r="B153" s="54">
        <f t="shared" ca="1" si="22"/>
        <v>194</v>
      </c>
      <c r="C153" s="30" t="str">
        <f t="shared" ca="1" si="16"/>
        <v/>
      </c>
      <c r="D153" s="30">
        <f t="shared" ca="1" si="17"/>
        <v>0</v>
      </c>
      <c r="E153" s="33">
        <f>対象者!E153</f>
        <v>150</v>
      </c>
      <c r="F153" s="33" t="str">
        <f>対象者!F153</f>
        <v>すみ れな</v>
      </c>
      <c r="G153" s="33" t="str">
        <f>対象者!G153</f>
        <v>女</v>
      </c>
      <c r="H153" s="33">
        <f ca="1">対象者!H153</f>
        <v>51</v>
      </c>
      <c r="I153" s="34">
        <f>対象者!I153</f>
        <v>25837</v>
      </c>
      <c r="J153" s="33" t="str">
        <f>対象者!J153</f>
        <v>既婚</v>
      </c>
      <c r="K153" s="33">
        <f>対象者!K153</f>
        <v>779</v>
      </c>
      <c r="L153" s="33" t="str">
        <f>対象者!L153</f>
        <v>三重県</v>
      </c>
      <c r="M153" s="33">
        <f>対象者!M153</f>
        <v>63</v>
      </c>
      <c r="N153" s="33">
        <f>対象者!N153</f>
        <v>34</v>
      </c>
      <c r="O153" s="33">
        <f>対象者!O153</f>
        <v>19</v>
      </c>
      <c r="P153" s="33">
        <f>対象者!P153</f>
        <v>93</v>
      </c>
      <c r="Q153" s="33">
        <f>対象者!Q153</f>
        <v>45</v>
      </c>
      <c r="R153" s="30">
        <f t="shared" si="18"/>
        <v>0</v>
      </c>
      <c r="S153" s="30">
        <f t="shared" si="19"/>
        <v>1</v>
      </c>
      <c r="T153" s="30">
        <f t="shared" si="23"/>
        <v>0</v>
      </c>
      <c r="U153" s="30">
        <f t="shared" si="20"/>
        <v>0</v>
      </c>
      <c r="V153" s="30">
        <f t="shared" ca="1" si="21"/>
        <v>0</v>
      </c>
    </row>
    <row r="154" spans="2:22" x14ac:dyDescent="0.45">
      <c r="B154" s="54">
        <f t="shared" ca="1" si="22"/>
        <v>256</v>
      </c>
      <c r="C154" s="30" t="str">
        <f t="shared" ca="1" si="16"/>
        <v/>
      </c>
      <c r="D154" s="30">
        <f t="shared" ca="1" si="17"/>
        <v>0</v>
      </c>
      <c r="E154" s="33">
        <f>対象者!E154</f>
        <v>151</v>
      </c>
      <c r="F154" s="33" t="str">
        <f>対象者!F154</f>
        <v>いけうち なつみ</v>
      </c>
      <c r="G154" s="33" t="str">
        <f>対象者!G154</f>
        <v>女</v>
      </c>
      <c r="H154" s="33">
        <f ca="1">対象者!H154</f>
        <v>41</v>
      </c>
      <c r="I154" s="34">
        <f>対象者!I154</f>
        <v>29428</v>
      </c>
      <c r="J154" s="33" t="str">
        <f>対象者!J154</f>
        <v>未婚</v>
      </c>
      <c r="K154" s="33">
        <f>対象者!K154</f>
        <v>1032</v>
      </c>
      <c r="L154" s="33" t="str">
        <f>対象者!L154</f>
        <v>高知県</v>
      </c>
      <c r="M154" s="33">
        <f>対象者!M154</f>
        <v>61</v>
      </c>
      <c r="N154" s="33">
        <f>対象者!N154</f>
        <v>84</v>
      </c>
      <c r="O154" s="33">
        <f>対象者!O154</f>
        <v>72</v>
      </c>
      <c r="P154" s="33">
        <f>対象者!P154</f>
        <v>39</v>
      </c>
      <c r="Q154" s="33">
        <f>対象者!Q154</f>
        <v>98</v>
      </c>
      <c r="R154" s="30">
        <f t="shared" si="18"/>
        <v>0</v>
      </c>
      <c r="S154" s="30">
        <f t="shared" si="19"/>
        <v>1</v>
      </c>
      <c r="T154" s="30">
        <f t="shared" si="23"/>
        <v>0</v>
      </c>
      <c r="U154" s="30">
        <f t="shared" si="20"/>
        <v>1</v>
      </c>
      <c r="V154" s="30">
        <f t="shared" ca="1" si="21"/>
        <v>0</v>
      </c>
    </row>
    <row r="155" spans="2:22" x14ac:dyDescent="0.45">
      <c r="B155" s="54">
        <f t="shared" ca="1" si="22"/>
        <v>293</v>
      </c>
      <c r="C155" s="30" t="str">
        <f t="shared" ca="1" si="16"/>
        <v/>
      </c>
      <c r="D155" s="30">
        <f t="shared" ca="1" si="17"/>
        <v>0</v>
      </c>
      <c r="E155" s="33">
        <f>対象者!E155</f>
        <v>152</v>
      </c>
      <c r="F155" s="33" t="str">
        <f>対象者!F155</f>
        <v>くらもち ながとし</v>
      </c>
      <c r="G155" s="33" t="str">
        <f>対象者!G155</f>
        <v>男</v>
      </c>
      <c r="H155" s="33">
        <f ca="1">対象者!H155</f>
        <v>25</v>
      </c>
      <c r="I155" s="34">
        <f>対象者!I155</f>
        <v>35235</v>
      </c>
      <c r="J155" s="33" t="str">
        <f>対象者!J155</f>
        <v>未婚</v>
      </c>
      <c r="K155" s="33">
        <f>対象者!K155</f>
        <v>760</v>
      </c>
      <c r="L155" s="33" t="str">
        <f>対象者!L155</f>
        <v>群馬県</v>
      </c>
      <c r="M155" s="33">
        <f>対象者!M155</f>
        <v>44</v>
      </c>
      <c r="N155" s="33">
        <f>対象者!N155</f>
        <v>69</v>
      </c>
      <c r="O155" s="33">
        <f>対象者!O155</f>
        <v>89</v>
      </c>
      <c r="P155" s="33">
        <f>対象者!P155</f>
        <v>63</v>
      </c>
      <c r="Q155" s="33">
        <f>対象者!Q155</f>
        <v>84</v>
      </c>
      <c r="R155" s="30">
        <f t="shared" si="18"/>
        <v>0</v>
      </c>
      <c r="S155" s="30">
        <f t="shared" si="19"/>
        <v>1</v>
      </c>
      <c r="T155" s="30">
        <f t="shared" si="23"/>
        <v>0</v>
      </c>
      <c r="U155" s="30">
        <f t="shared" si="20"/>
        <v>0</v>
      </c>
      <c r="V155" s="30">
        <f t="shared" ca="1" si="21"/>
        <v>0</v>
      </c>
    </row>
    <row r="156" spans="2:22" x14ac:dyDescent="0.45">
      <c r="B156" s="54">
        <f t="shared" ca="1" si="22"/>
        <v>309</v>
      </c>
      <c r="C156" s="30" t="str">
        <f t="shared" ca="1" si="16"/>
        <v/>
      </c>
      <c r="D156" s="30">
        <f t="shared" ca="1" si="17"/>
        <v>0</v>
      </c>
      <c r="E156" s="33">
        <f>対象者!E156</f>
        <v>153</v>
      </c>
      <c r="F156" s="33" t="str">
        <f>対象者!F156</f>
        <v>むらせ つとむ</v>
      </c>
      <c r="G156" s="33" t="str">
        <f>対象者!G156</f>
        <v>男</v>
      </c>
      <c r="H156" s="33">
        <f ca="1">対象者!H156</f>
        <v>61</v>
      </c>
      <c r="I156" s="34">
        <f>対象者!I156</f>
        <v>22070</v>
      </c>
      <c r="J156" s="33" t="str">
        <f>対象者!J156</f>
        <v>既婚</v>
      </c>
      <c r="K156" s="33">
        <f>対象者!K156</f>
        <v>819</v>
      </c>
      <c r="L156" s="33" t="str">
        <f>対象者!L156</f>
        <v>長野県</v>
      </c>
      <c r="M156" s="33">
        <f>対象者!M156</f>
        <v>73</v>
      </c>
      <c r="N156" s="33">
        <f>対象者!N156</f>
        <v>20</v>
      </c>
      <c r="O156" s="33">
        <f>対象者!O156</f>
        <v>44</v>
      </c>
      <c r="P156" s="33">
        <f>対象者!P156</f>
        <v>51</v>
      </c>
      <c r="Q156" s="33">
        <f>対象者!Q156</f>
        <v>45</v>
      </c>
      <c r="R156" s="30">
        <f t="shared" si="18"/>
        <v>0</v>
      </c>
      <c r="S156" s="30">
        <f t="shared" si="19"/>
        <v>1</v>
      </c>
      <c r="T156" s="30">
        <f t="shared" si="23"/>
        <v>0</v>
      </c>
      <c r="U156" s="30">
        <f t="shared" si="20"/>
        <v>0</v>
      </c>
      <c r="V156" s="30">
        <f t="shared" ca="1" si="21"/>
        <v>0</v>
      </c>
    </row>
    <row r="157" spans="2:22" x14ac:dyDescent="0.45">
      <c r="B157" s="54">
        <f t="shared" ca="1" si="22"/>
        <v>36</v>
      </c>
      <c r="C157" s="30" t="str">
        <f t="shared" ca="1" si="16"/>
        <v/>
      </c>
      <c r="D157" s="30">
        <f t="shared" ca="1" si="17"/>
        <v>0</v>
      </c>
      <c r="E157" s="33">
        <f>対象者!E157</f>
        <v>154</v>
      </c>
      <c r="F157" s="33" t="str">
        <f>対象者!F157</f>
        <v>きくち あきよし</v>
      </c>
      <c r="G157" s="33" t="str">
        <f>対象者!G157</f>
        <v>男</v>
      </c>
      <c r="H157" s="33">
        <f ca="1">対象者!H157</f>
        <v>59</v>
      </c>
      <c r="I157" s="34">
        <f>対象者!I157</f>
        <v>23073</v>
      </c>
      <c r="J157" s="33" t="str">
        <f>対象者!J157</f>
        <v>既婚</v>
      </c>
      <c r="K157" s="33">
        <f>対象者!K157</f>
        <v>1089</v>
      </c>
      <c r="L157" s="33" t="str">
        <f>対象者!L157</f>
        <v>群馬県</v>
      </c>
      <c r="M157" s="33">
        <f>対象者!M157</f>
        <v>93</v>
      </c>
      <c r="N157" s="33">
        <f>対象者!N157</f>
        <v>67</v>
      </c>
      <c r="O157" s="33">
        <f>対象者!O157</f>
        <v>88</v>
      </c>
      <c r="P157" s="33">
        <f>対象者!P157</f>
        <v>65</v>
      </c>
      <c r="Q157" s="33">
        <f>対象者!Q157</f>
        <v>81</v>
      </c>
      <c r="R157" s="30">
        <f t="shared" si="18"/>
        <v>0</v>
      </c>
      <c r="S157" s="30">
        <f t="shared" si="19"/>
        <v>0</v>
      </c>
      <c r="T157" s="30">
        <f t="shared" si="23"/>
        <v>1</v>
      </c>
      <c r="U157" s="30">
        <f t="shared" si="20"/>
        <v>0</v>
      </c>
      <c r="V157" s="30">
        <f t="shared" ca="1" si="21"/>
        <v>0</v>
      </c>
    </row>
    <row r="158" spans="2:22" x14ac:dyDescent="0.45">
      <c r="B158" s="54">
        <f t="shared" ca="1" si="22"/>
        <v>190</v>
      </c>
      <c r="C158" s="30" t="str">
        <f t="shared" ca="1" si="16"/>
        <v/>
      </c>
      <c r="D158" s="30">
        <f t="shared" ca="1" si="17"/>
        <v>0</v>
      </c>
      <c r="E158" s="33">
        <f>対象者!E158</f>
        <v>155</v>
      </c>
      <c r="F158" s="33" t="str">
        <f>対象者!F158</f>
        <v>ふるや しんご</v>
      </c>
      <c r="G158" s="33" t="str">
        <f>対象者!G158</f>
        <v>男</v>
      </c>
      <c r="H158" s="33">
        <f ca="1">対象者!H158</f>
        <v>31</v>
      </c>
      <c r="I158" s="34">
        <f>対象者!I158</f>
        <v>33146</v>
      </c>
      <c r="J158" s="33" t="str">
        <f>対象者!J158</f>
        <v>既婚</v>
      </c>
      <c r="K158" s="33">
        <f>対象者!K158</f>
        <v>442</v>
      </c>
      <c r="L158" s="33" t="str">
        <f>対象者!L158</f>
        <v>東京都</v>
      </c>
      <c r="M158" s="33">
        <f>対象者!M158</f>
        <v>33</v>
      </c>
      <c r="N158" s="33">
        <f>対象者!N158</f>
        <v>61</v>
      </c>
      <c r="O158" s="33">
        <f>対象者!O158</f>
        <v>36</v>
      </c>
      <c r="P158" s="33">
        <f>対象者!P158</f>
        <v>98</v>
      </c>
      <c r="Q158" s="33">
        <f>対象者!Q158</f>
        <v>61</v>
      </c>
      <c r="R158" s="30">
        <f t="shared" si="18"/>
        <v>0</v>
      </c>
      <c r="S158" s="30">
        <f t="shared" si="19"/>
        <v>1</v>
      </c>
      <c r="T158" s="30">
        <f t="shared" si="23"/>
        <v>0</v>
      </c>
      <c r="U158" s="30">
        <f t="shared" si="20"/>
        <v>0</v>
      </c>
      <c r="V158" s="30">
        <f t="shared" ca="1" si="21"/>
        <v>0</v>
      </c>
    </row>
    <row r="159" spans="2:22" x14ac:dyDescent="0.45">
      <c r="B159" s="54">
        <f t="shared" ca="1" si="22"/>
        <v>358</v>
      </c>
      <c r="C159" s="30" t="str">
        <f t="shared" ca="1" si="16"/>
        <v/>
      </c>
      <c r="D159" s="30">
        <f t="shared" ca="1" si="17"/>
        <v>0</v>
      </c>
      <c r="E159" s="33">
        <f>対象者!E159</f>
        <v>156</v>
      </c>
      <c r="F159" s="33" t="str">
        <f>対象者!F159</f>
        <v>いまむら ようすけ</v>
      </c>
      <c r="G159" s="33" t="str">
        <f>対象者!G159</f>
        <v>男</v>
      </c>
      <c r="H159" s="33">
        <f ca="1">対象者!H159</f>
        <v>34</v>
      </c>
      <c r="I159" s="34">
        <f>対象者!I159</f>
        <v>31883</v>
      </c>
      <c r="J159" s="33" t="str">
        <f>対象者!J159</f>
        <v>既婚</v>
      </c>
      <c r="K159" s="33">
        <f>対象者!K159</f>
        <v>339</v>
      </c>
      <c r="L159" s="33" t="str">
        <f>対象者!L159</f>
        <v>福岡県</v>
      </c>
      <c r="M159" s="33">
        <f>対象者!M159</f>
        <v>65</v>
      </c>
      <c r="N159" s="33">
        <f>対象者!N159</f>
        <v>20</v>
      </c>
      <c r="O159" s="33">
        <f>対象者!O159</f>
        <v>83</v>
      </c>
      <c r="P159" s="33">
        <f>対象者!P159</f>
        <v>23</v>
      </c>
      <c r="Q159" s="33">
        <f>対象者!Q159</f>
        <v>30</v>
      </c>
      <c r="R159" s="30">
        <f t="shared" si="18"/>
        <v>0</v>
      </c>
      <c r="S159" s="30">
        <f t="shared" si="19"/>
        <v>1</v>
      </c>
      <c r="T159" s="30">
        <f t="shared" si="23"/>
        <v>0</v>
      </c>
      <c r="U159" s="30">
        <f t="shared" si="20"/>
        <v>1</v>
      </c>
      <c r="V159" s="30">
        <f t="shared" ca="1" si="21"/>
        <v>0</v>
      </c>
    </row>
    <row r="160" spans="2:22" x14ac:dyDescent="0.45">
      <c r="B160" s="54">
        <f t="shared" ca="1" si="22"/>
        <v>238</v>
      </c>
      <c r="C160" s="30" t="str">
        <f t="shared" ca="1" si="16"/>
        <v/>
      </c>
      <c r="D160" s="30">
        <f t="shared" ca="1" si="17"/>
        <v>0</v>
      </c>
      <c r="E160" s="33">
        <f>対象者!E160</f>
        <v>157</v>
      </c>
      <c r="F160" s="33" t="str">
        <f>対象者!F160</f>
        <v>あべ かおる</v>
      </c>
      <c r="G160" s="33" t="str">
        <f>対象者!G160</f>
        <v>男</v>
      </c>
      <c r="H160" s="33">
        <f ca="1">対象者!H160</f>
        <v>70</v>
      </c>
      <c r="I160" s="34">
        <f>対象者!I160</f>
        <v>18854</v>
      </c>
      <c r="J160" s="33" t="str">
        <f>対象者!J160</f>
        <v>既婚</v>
      </c>
      <c r="K160" s="33">
        <f>対象者!K160</f>
        <v>541</v>
      </c>
      <c r="L160" s="33" t="str">
        <f>対象者!L160</f>
        <v>広島県</v>
      </c>
      <c r="M160" s="33">
        <f>対象者!M160</f>
        <v>49</v>
      </c>
      <c r="N160" s="33">
        <f>対象者!N160</f>
        <v>84</v>
      </c>
      <c r="O160" s="33">
        <f>対象者!O160</f>
        <v>42</v>
      </c>
      <c r="P160" s="33">
        <f>対象者!P160</f>
        <v>30</v>
      </c>
      <c r="Q160" s="33">
        <f>対象者!Q160</f>
        <v>82</v>
      </c>
      <c r="R160" s="30">
        <f t="shared" si="18"/>
        <v>0</v>
      </c>
      <c r="S160" s="30">
        <f t="shared" si="19"/>
        <v>1</v>
      </c>
      <c r="T160" s="30">
        <f t="shared" si="23"/>
        <v>0</v>
      </c>
      <c r="U160" s="30">
        <f t="shared" si="20"/>
        <v>0</v>
      </c>
      <c r="V160" s="30">
        <f t="shared" ca="1" si="21"/>
        <v>0</v>
      </c>
    </row>
    <row r="161" spans="2:22" x14ac:dyDescent="0.45">
      <c r="B161" s="54">
        <f t="shared" ca="1" si="22"/>
        <v>116</v>
      </c>
      <c r="C161" s="30" t="str">
        <f t="shared" ca="1" si="16"/>
        <v/>
      </c>
      <c r="D161" s="30">
        <f t="shared" ca="1" si="17"/>
        <v>0</v>
      </c>
      <c r="E161" s="33">
        <f>対象者!E161</f>
        <v>158</v>
      </c>
      <c r="F161" s="33" t="str">
        <f>対象者!F161</f>
        <v>ひろすえ そうた</v>
      </c>
      <c r="G161" s="33" t="str">
        <f>対象者!G161</f>
        <v>男</v>
      </c>
      <c r="H161" s="33">
        <f ca="1">対象者!H161</f>
        <v>45</v>
      </c>
      <c r="I161" s="34">
        <f>対象者!I161</f>
        <v>28107</v>
      </c>
      <c r="J161" s="33" t="str">
        <f>対象者!J161</f>
        <v>既婚</v>
      </c>
      <c r="K161" s="33">
        <f>対象者!K161</f>
        <v>943</v>
      </c>
      <c r="L161" s="33" t="str">
        <f>対象者!L161</f>
        <v>佐賀県</v>
      </c>
      <c r="M161" s="33">
        <f>対象者!M161</f>
        <v>75</v>
      </c>
      <c r="N161" s="33">
        <f>対象者!N161</f>
        <v>66</v>
      </c>
      <c r="O161" s="33">
        <f>対象者!O161</f>
        <v>63</v>
      </c>
      <c r="P161" s="33">
        <f>対象者!P161</f>
        <v>57</v>
      </c>
      <c r="Q161" s="33">
        <f>対象者!Q161</f>
        <v>94</v>
      </c>
      <c r="R161" s="30">
        <f t="shared" si="18"/>
        <v>0</v>
      </c>
      <c r="S161" s="30">
        <f t="shared" si="19"/>
        <v>1</v>
      </c>
      <c r="T161" s="30">
        <f t="shared" si="23"/>
        <v>0</v>
      </c>
      <c r="U161" s="30">
        <f t="shared" si="20"/>
        <v>0</v>
      </c>
      <c r="V161" s="30">
        <f t="shared" ca="1" si="21"/>
        <v>0</v>
      </c>
    </row>
    <row r="162" spans="2:22" x14ac:dyDescent="0.45">
      <c r="B162" s="54">
        <f t="shared" ca="1" si="22"/>
        <v>291</v>
      </c>
      <c r="C162" s="30" t="str">
        <f t="shared" ca="1" si="16"/>
        <v/>
      </c>
      <c r="D162" s="30">
        <f t="shared" ca="1" si="17"/>
        <v>0</v>
      </c>
      <c r="E162" s="33">
        <f>対象者!E162</f>
        <v>159</v>
      </c>
      <c r="F162" s="33" t="str">
        <f>対象者!F162</f>
        <v>おぎ よしき</v>
      </c>
      <c r="G162" s="33" t="str">
        <f>対象者!G162</f>
        <v>男</v>
      </c>
      <c r="H162" s="33">
        <f ca="1">対象者!H162</f>
        <v>81</v>
      </c>
      <c r="I162" s="34">
        <f>対象者!I162</f>
        <v>14783</v>
      </c>
      <c r="J162" s="33" t="str">
        <f>対象者!J162</f>
        <v>既婚</v>
      </c>
      <c r="K162" s="33">
        <f>対象者!K162</f>
        <v>1011</v>
      </c>
      <c r="L162" s="33" t="str">
        <f>対象者!L162</f>
        <v>愛知県</v>
      </c>
      <c r="M162" s="33">
        <f>対象者!M162</f>
        <v>33</v>
      </c>
      <c r="N162" s="33">
        <f>対象者!N162</f>
        <v>59</v>
      </c>
      <c r="O162" s="33">
        <f>対象者!O162</f>
        <v>32</v>
      </c>
      <c r="P162" s="33">
        <f>対象者!P162</f>
        <v>57</v>
      </c>
      <c r="Q162" s="33">
        <f>対象者!Q162</f>
        <v>18</v>
      </c>
      <c r="R162" s="30">
        <f t="shared" si="18"/>
        <v>0</v>
      </c>
      <c r="S162" s="30">
        <f t="shared" si="19"/>
        <v>1</v>
      </c>
      <c r="T162" s="30">
        <f t="shared" si="23"/>
        <v>0</v>
      </c>
      <c r="U162" s="30">
        <f t="shared" si="20"/>
        <v>0</v>
      </c>
      <c r="V162" s="30">
        <f t="shared" ca="1" si="21"/>
        <v>0</v>
      </c>
    </row>
    <row r="163" spans="2:22" x14ac:dyDescent="0.45">
      <c r="B163" s="54">
        <f t="shared" ca="1" si="22"/>
        <v>326</v>
      </c>
      <c r="C163" s="30" t="str">
        <f t="shared" ca="1" si="16"/>
        <v/>
      </c>
      <c r="D163" s="30">
        <f t="shared" ca="1" si="17"/>
        <v>0</v>
      </c>
      <c r="E163" s="33">
        <f>対象者!E163</f>
        <v>160</v>
      </c>
      <c r="F163" s="33" t="str">
        <f>対象者!F163</f>
        <v>あおい りお</v>
      </c>
      <c r="G163" s="33" t="str">
        <f>対象者!G163</f>
        <v>女</v>
      </c>
      <c r="H163" s="33">
        <f ca="1">対象者!H163</f>
        <v>62</v>
      </c>
      <c r="I163" s="34">
        <f>対象者!I163</f>
        <v>21688</v>
      </c>
      <c r="J163" s="33" t="str">
        <f>対象者!J163</f>
        <v>既婚</v>
      </c>
      <c r="K163" s="33">
        <f>対象者!K163</f>
        <v>787</v>
      </c>
      <c r="L163" s="33" t="str">
        <f>対象者!L163</f>
        <v>京都府</v>
      </c>
      <c r="M163" s="33">
        <f>対象者!M163</f>
        <v>44</v>
      </c>
      <c r="N163" s="33">
        <f>対象者!N163</f>
        <v>42</v>
      </c>
      <c r="O163" s="33">
        <f>対象者!O163</f>
        <v>40</v>
      </c>
      <c r="P163" s="33">
        <f>対象者!P163</f>
        <v>32</v>
      </c>
      <c r="Q163" s="33">
        <f>対象者!Q163</f>
        <v>60</v>
      </c>
      <c r="R163" s="30">
        <f t="shared" si="18"/>
        <v>0</v>
      </c>
      <c r="S163" s="30">
        <f t="shared" si="19"/>
        <v>1</v>
      </c>
      <c r="T163" s="30">
        <f t="shared" si="23"/>
        <v>0</v>
      </c>
      <c r="U163" s="30">
        <f t="shared" si="20"/>
        <v>0</v>
      </c>
      <c r="V163" s="30">
        <f t="shared" ca="1" si="21"/>
        <v>0</v>
      </c>
    </row>
    <row r="164" spans="2:22" x14ac:dyDescent="0.45">
      <c r="B164" s="54">
        <f t="shared" ca="1" si="22"/>
        <v>341</v>
      </c>
      <c r="C164" s="30" t="str">
        <f t="shared" ca="1" si="16"/>
        <v/>
      </c>
      <c r="D164" s="30">
        <f t="shared" ca="1" si="17"/>
        <v>0</v>
      </c>
      <c r="E164" s="33">
        <f>対象者!E164</f>
        <v>161</v>
      </c>
      <c r="F164" s="33" t="str">
        <f>対象者!F164</f>
        <v>こうべ みわこ</v>
      </c>
      <c r="G164" s="33" t="str">
        <f>対象者!G164</f>
        <v>女</v>
      </c>
      <c r="H164" s="33">
        <f ca="1">対象者!H164</f>
        <v>62</v>
      </c>
      <c r="I164" s="34">
        <f>対象者!I164</f>
        <v>21673</v>
      </c>
      <c r="J164" s="33" t="str">
        <f>対象者!J164</f>
        <v>既婚</v>
      </c>
      <c r="K164" s="33">
        <f>対象者!K164</f>
        <v>933</v>
      </c>
      <c r="L164" s="33" t="str">
        <f>対象者!L164</f>
        <v>石川県</v>
      </c>
      <c r="M164" s="33">
        <f>対象者!M164</f>
        <v>80</v>
      </c>
      <c r="N164" s="33">
        <f>対象者!N164</f>
        <v>70</v>
      </c>
      <c r="O164" s="33">
        <f>対象者!O164</f>
        <v>31</v>
      </c>
      <c r="P164" s="33">
        <f>対象者!P164</f>
        <v>63</v>
      </c>
      <c r="Q164" s="33">
        <f>対象者!Q164</f>
        <v>78</v>
      </c>
      <c r="R164" s="30">
        <f t="shared" si="18"/>
        <v>0</v>
      </c>
      <c r="S164" s="30">
        <f t="shared" si="19"/>
        <v>1</v>
      </c>
      <c r="T164" s="30">
        <f t="shared" si="23"/>
        <v>0</v>
      </c>
      <c r="U164" s="30">
        <f t="shared" si="20"/>
        <v>0</v>
      </c>
      <c r="V164" s="30">
        <f t="shared" ca="1" si="21"/>
        <v>0</v>
      </c>
    </row>
    <row r="165" spans="2:22" x14ac:dyDescent="0.45">
      <c r="B165" s="54">
        <f t="shared" ca="1" si="22"/>
        <v>121</v>
      </c>
      <c r="C165" s="30" t="str">
        <f t="shared" ca="1" si="16"/>
        <v/>
      </c>
      <c r="D165" s="30">
        <f t="shared" ca="1" si="17"/>
        <v>0</v>
      </c>
      <c r="E165" s="33">
        <f>対象者!E165</f>
        <v>162</v>
      </c>
      <c r="F165" s="33" t="str">
        <f>対象者!F165</f>
        <v>しいな れな</v>
      </c>
      <c r="G165" s="33" t="str">
        <f>対象者!G165</f>
        <v>女</v>
      </c>
      <c r="H165" s="33">
        <f ca="1">対象者!H165</f>
        <v>56</v>
      </c>
      <c r="I165" s="34">
        <f>対象者!I165</f>
        <v>24084</v>
      </c>
      <c r="J165" s="33" t="str">
        <f>対象者!J165</f>
        <v>既婚</v>
      </c>
      <c r="K165" s="33">
        <f>対象者!K165</f>
        <v>843</v>
      </c>
      <c r="L165" s="33" t="str">
        <f>対象者!L165</f>
        <v>滋賀県</v>
      </c>
      <c r="M165" s="33">
        <f>対象者!M165</f>
        <v>60</v>
      </c>
      <c r="N165" s="33">
        <f>対象者!N165</f>
        <v>80</v>
      </c>
      <c r="O165" s="33">
        <f>対象者!O165</f>
        <v>25</v>
      </c>
      <c r="P165" s="33">
        <f>対象者!P165</f>
        <v>31</v>
      </c>
      <c r="Q165" s="33">
        <f>対象者!Q165</f>
        <v>42</v>
      </c>
      <c r="R165" s="30">
        <f t="shared" si="18"/>
        <v>0</v>
      </c>
      <c r="S165" s="30">
        <f t="shared" si="19"/>
        <v>1</v>
      </c>
      <c r="T165" s="30">
        <f t="shared" si="23"/>
        <v>0</v>
      </c>
      <c r="U165" s="30">
        <f t="shared" si="20"/>
        <v>0</v>
      </c>
      <c r="V165" s="30">
        <f t="shared" ca="1" si="21"/>
        <v>0</v>
      </c>
    </row>
    <row r="166" spans="2:22" x14ac:dyDescent="0.45">
      <c r="B166" s="54">
        <f t="shared" ca="1" si="22"/>
        <v>237</v>
      </c>
      <c r="C166" s="30" t="str">
        <f t="shared" ca="1" si="16"/>
        <v/>
      </c>
      <c r="D166" s="30">
        <f t="shared" ca="1" si="17"/>
        <v>0</v>
      </c>
      <c r="E166" s="33">
        <f>対象者!E166</f>
        <v>163</v>
      </c>
      <c r="F166" s="33" t="str">
        <f>対象者!F166</f>
        <v>さわだ まさひこ</v>
      </c>
      <c r="G166" s="33" t="str">
        <f>対象者!G166</f>
        <v>男</v>
      </c>
      <c r="H166" s="33">
        <f ca="1">対象者!H166</f>
        <v>37</v>
      </c>
      <c r="I166" s="34">
        <f>対象者!I166</f>
        <v>30908</v>
      </c>
      <c r="J166" s="33" t="str">
        <f>対象者!J166</f>
        <v>既婚</v>
      </c>
      <c r="K166" s="33">
        <f>対象者!K166</f>
        <v>911</v>
      </c>
      <c r="L166" s="33" t="str">
        <f>対象者!L166</f>
        <v>埼玉県</v>
      </c>
      <c r="M166" s="33">
        <f>対象者!M166</f>
        <v>88</v>
      </c>
      <c r="N166" s="33">
        <f>対象者!N166</f>
        <v>98</v>
      </c>
      <c r="O166" s="33">
        <f>対象者!O166</f>
        <v>95</v>
      </c>
      <c r="P166" s="33">
        <f>対象者!P166</f>
        <v>83</v>
      </c>
      <c r="Q166" s="33">
        <f>対象者!Q166</f>
        <v>68</v>
      </c>
      <c r="R166" s="30">
        <f t="shared" si="18"/>
        <v>0</v>
      </c>
      <c r="S166" s="30">
        <f t="shared" si="19"/>
        <v>0</v>
      </c>
      <c r="T166" s="30">
        <f t="shared" si="23"/>
        <v>1</v>
      </c>
      <c r="U166" s="30">
        <f t="shared" si="20"/>
        <v>1</v>
      </c>
      <c r="V166" s="30">
        <f t="shared" ca="1" si="21"/>
        <v>0</v>
      </c>
    </row>
    <row r="167" spans="2:22" x14ac:dyDescent="0.45">
      <c r="B167" s="54">
        <f t="shared" ca="1" si="22"/>
        <v>247</v>
      </c>
      <c r="C167" s="30" t="str">
        <f t="shared" ca="1" si="16"/>
        <v/>
      </c>
      <c r="D167" s="30">
        <f t="shared" ca="1" si="17"/>
        <v>0</v>
      </c>
      <c r="E167" s="33">
        <f>対象者!E167</f>
        <v>164</v>
      </c>
      <c r="F167" s="33" t="str">
        <f>対象者!F167</f>
        <v>かつぢ まさひこ</v>
      </c>
      <c r="G167" s="33" t="str">
        <f>対象者!G167</f>
        <v>男</v>
      </c>
      <c r="H167" s="33">
        <f ca="1">対象者!H167</f>
        <v>51</v>
      </c>
      <c r="I167" s="34">
        <f>対象者!I167</f>
        <v>25784</v>
      </c>
      <c r="J167" s="33" t="str">
        <f>対象者!J167</f>
        <v>未婚</v>
      </c>
      <c r="K167" s="33">
        <f>対象者!K167</f>
        <v>665</v>
      </c>
      <c r="L167" s="33" t="str">
        <f>対象者!L167</f>
        <v>大阪府</v>
      </c>
      <c r="M167" s="33">
        <f>対象者!M167</f>
        <v>91</v>
      </c>
      <c r="N167" s="33">
        <f>対象者!N167</f>
        <v>20</v>
      </c>
      <c r="O167" s="33">
        <f>対象者!O167</f>
        <v>58</v>
      </c>
      <c r="P167" s="33">
        <f>対象者!P167</f>
        <v>33</v>
      </c>
      <c r="Q167" s="33">
        <f>対象者!Q167</f>
        <v>72</v>
      </c>
      <c r="R167" s="30">
        <f t="shared" si="18"/>
        <v>0</v>
      </c>
      <c r="S167" s="30">
        <f t="shared" si="19"/>
        <v>1</v>
      </c>
      <c r="T167" s="30">
        <f t="shared" si="23"/>
        <v>0</v>
      </c>
      <c r="U167" s="30">
        <f t="shared" si="20"/>
        <v>0</v>
      </c>
      <c r="V167" s="30">
        <f t="shared" ca="1" si="21"/>
        <v>0</v>
      </c>
    </row>
    <row r="168" spans="2:22" x14ac:dyDescent="0.45">
      <c r="B168" s="54">
        <f t="shared" ca="1" si="22"/>
        <v>257</v>
      </c>
      <c r="C168" s="30" t="str">
        <f t="shared" ca="1" si="16"/>
        <v/>
      </c>
      <c r="D168" s="30">
        <f t="shared" ca="1" si="17"/>
        <v>0</v>
      </c>
      <c r="E168" s="33">
        <f>対象者!E168</f>
        <v>165</v>
      </c>
      <c r="F168" s="33" t="str">
        <f>対象者!F168</f>
        <v>みやざき しゅんすけ</v>
      </c>
      <c r="G168" s="33" t="str">
        <f>対象者!G168</f>
        <v>男</v>
      </c>
      <c r="H168" s="33">
        <f ca="1">対象者!H168</f>
        <v>39</v>
      </c>
      <c r="I168" s="34">
        <f>対象者!I168</f>
        <v>30157</v>
      </c>
      <c r="J168" s="33" t="str">
        <f>対象者!J168</f>
        <v>既婚</v>
      </c>
      <c r="K168" s="33">
        <f>対象者!K168</f>
        <v>1062</v>
      </c>
      <c r="L168" s="33" t="str">
        <f>対象者!L168</f>
        <v>東京都</v>
      </c>
      <c r="M168" s="33">
        <f>対象者!M168</f>
        <v>29</v>
      </c>
      <c r="N168" s="33">
        <f>対象者!N168</f>
        <v>96</v>
      </c>
      <c r="O168" s="33">
        <f>対象者!O168</f>
        <v>28</v>
      </c>
      <c r="P168" s="33">
        <f>対象者!P168</f>
        <v>30</v>
      </c>
      <c r="Q168" s="33">
        <f>対象者!Q168</f>
        <v>22</v>
      </c>
      <c r="R168" s="30">
        <f t="shared" si="18"/>
        <v>0</v>
      </c>
      <c r="S168" s="30">
        <f t="shared" si="19"/>
        <v>1</v>
      </c>
      <c r="T168" s="30">
        <f t="shared" si="23"/>
        <v>0</v>
      </c>
      <c r="U168" s="30">
        <f t="shared" si="20"/>
        <v>1</v>
      </c>
      <c r="V168" s="30">
        <f t="shared" ca="1" si="21"/>
        <v>0</v>
      </c>
    </row>
    <row r="169" spans="2:22" x14ac:dyDescent="0.45">
      <c r="B169" s="54">
        <f t="shared" ca="1" si="22"/>
        <v>351</v>
      </c>
      <c r="C169" s="30" t="str">
        <f t="shared" ca="1" si="16"/>
        <v/>
      </c>
      <c r="D169" s="30">
        <f t="shared" ca="1" si="17"/>
        <v>0</v>
      </c>
      <c r="E169" s="33">
        <f>対象者!E169</f>
        <v>166</v>
      </c>
      <c r="F169" s="33" t="str">
        <f>対象者!F169</f>
        <v>はまさき ちせ</v>
      </c>
      <c r="G169" s="33" t="str">
        <f>対象者!G169</f>
        <v>女</v>
      </c>
      <c r="H169" s="33">
        <f ca="1">対象者!H169</f>
        <v>33</v>
      </c>
      <c r="I169" s="34">
        <f>対象者!I169</f>
        <v>32255</v>
      </c>
      <c r="J169" s="33" t="str">
        <f>対象者!J169</f>
        <v>既婚</v>
      </c>
      <c r="K169" s="33">
        <f>対象者!K169</f>
        <v>693</v>
      </c>
      <c r="L169" s="33" t="str">
        <f>対象者!L169</f>
        <v>北海道</v>
      </c>
      <c r="M169" s="33">
        <f>対象者!M169</f>
        <v>57</v>
      </c>
      <c r="N169" s="33">
        <f>対象者!N169</f>
        <v>80</v>
      </c>
      <c r="O169" s="33">
        <f>対象者!O169</f>
        <v>50</v>
      </c>
      <c r="P169" s="33">
        <f>対象者!P169</f>
        <v>22</v>
      </c>
      <c r="Q169" s="33">
        <f>対象者!Q169</f>
        <v>24</v>
      </c>
      <c r="R169" s="30">
        <f t="shared" si="18"/>
        <v>0</v>
      </c>
      <c r="S169" s="30">
        <f t="shared" si="19"/>
        <v>1</v>
      </c>
      <c r="T169" s="30">
        <f t="shared" si="23"/>
        <v>0</v>
      </c>
      <c r="U169" s="30">
        <f t="shared" si="20"/>
        <v>1</v>
      </c>
      <c r="V169" s="30">
        <f t="shared" ca="1" si="21"/>
        <v>0</v>
      </c>
    </row>
    <row r="170" spans="2:22" x14ac:dyDescent="0.45">
      <c r="B170" s="54">
        <f t="shared" ca="1" si="22"/>
        <v>3</v>
      </c>
      <c r="C170" s="30" t="str">
        <f t="shared" ca="1" si="16"/>
        <v/>
      </c>
      <c r="D170" s="30">
        <f t="shared" ca="1" si="17"/>
        <v>0</v>
      </c>
      <c r="E170" s="33">
        <f>対象者!E170</f>
        <v>167</v>
      </c>
      <c r="F170" s="33" t="str">
        <f>対象者!F170</f>
        <v>うちむら さんたまりあ</v>
      </c>
      <c r="G170" s="33" t="str">
        <f>対象者!G170</f>
        <v>男</v>
      </c>
      <c r="H170" s="33">
        <f ca="1">対象者!H170</f>
        <v>79</v>
      </c>
      <c r="I170" s="34">
        <f>対象者!I170</f>
        <v>15801</v>
      </c>
      <c r="J170" s="33" t="str">
        <f>対象者!J170</f>
        <v>既婚</v>
      </c>
      <c r="K170" s="33">
        <f>対象者!K170</f>
        <v>457</v>
      </c>
      <c r="L170" s="33" t="str">
        <f>対象者!L170</f>
        <v>東京都</v>
      </c>
      <c r="M170" s="33">
        <f>対象者!M170</f>
        <v>31</v>
      </c>
      <c r="N170" s="33">
        <f>対象者!N170</f>
        <v>67</v>
      </c>
      <c r="O170" s="33">
        <f>対象者!O170</f>
        <v>98</v>
      </c>
      <c r="P170" s="33">
        <f>対象者!P170</f>
        <v>60</v>
      </c>
      <c r="Q170" s="33">
        <f>対象者!Q170</f>
        <v>93</v>
      </c>
      <c r="R170" s="30">
        <f t="shared" si="18"/>
        <v>0</v>
      </c>
      <c r="S170" s="30">
        <f t="shared" si="19"/>
        <v>1</v>
      </c>
      <c r="T170" s="30">
        <f t="shared" si="23"/>
        <v>0</v>
      </c>
      <c r="U170" s="30">
        <f t="shared" si="20"/>
        <v>0</v>
      </c>
      <c r="V170" s="30">
        <f t="shared" ca="1" si="21"/>
        <v>0</v>
      </c>
    </row>
    <row r="171" spans="2:22" x14ac:dyDescent="0.45">
      <c r="B171" s="54">
        <f t="shared" ca="1" si="22"/>
        <v>22</v>
      </c>
      <c r="C171" s="30" t="str">
        <f t="shared" ca="1" si="16"/>
        <v/>
      </c>
      <c r="D171" s="30">
        <f t="shared" ca="1" si="17"/>
        <v>0</v>
      </c>
      <c r="E171" s="33">
        <f>対象者!E171</f>
        <v>168</v>
      </c>
      <c r="F171" s="33" t="str">
        <f>対象者!F171</f>
        <v>いいの たつや</v>
      </c>
      <c r="G171" s="33" t="str">
        <f>対象者!G171</f>
        <v>男</v>
      </c>
      <c r="H171" s="33">
        <f ca="1">対象者!H171</f>
        <v>71</v>
      </c>
      <c r="I171" s="34">
        <f>対象者!I171</f>
        <v>18704</v>
      </c>
      <c r="J171" s="33" t="str">
        <f>対象者!J171</f>
        <v>既婚</v>
      </c>
      <c r="K171" s="33">
        <f>対象者!K171</f>
        <v>783</v>
      </c>
      <c r="L171" s="33" t="str">
        <f>対象者!L171</f>
        <v>北海道</v>
      </c>
      <c r="M171" s="33">
        <f>対象者!M171</f>
        <v>89</v>
      </c>
      <c r="N171" s="33">
        <f>対象者!N171</f>
        <v>34</v>
      </c>
      <c r="O171" s="33">
        <f>対象者!O171</f>
        <v>73</v>
      </c>
      <c r="P171" s="33">
        <f>対象者!P171</f>
        <v>49</v>
      </c>
      <c r="Q171" s="33">
        <f>対象者!Q171</f>
        <v>81</v>
      </c>
      <c r="R171" s="30">
        <f t="shared" si="18"/>
        <v>0</v>
      </c>
      <c r="S171" s="30">
        <f t="shared" si="19"/>
        <v>1</v>
      </c>
      <c r="T171" s="30">
        <f t="shared" si="23"/>
        <v>0</v>
      </c>
      <c r="U171" s="30">
        <f t="shared" si="20"/>
        <v>0</v>
      </c>
      <c r="V171" s="30">
        <f t="shared" ca="1" si="21"/>
        <v>0</v>
      </c>
    </row>
    <row r="172" spans="2:22" x14ac:dyDescent="0.45">
      <c r="B172" s="54">
        <f t="shared" ca="1" si="22"/>
        <v>71</v>
      </c>
      <c r="C172" s="30" t="str">
        <f t="shared" ca="1" si="16"/>
        <v/>
      </c>
      <c r="D172" s="30">
        <f t="shared" ca="1" si="17"/>
        <v>0</v>
      </c>
      <c r="E172" s="33">
        <f>対象者!E172</f>
        <v>169</v>
      </c>
      <c r="F172" s="33" t="str">
        <f>対象者!F172</f>
        <v>いなば まひる</v>
      </c>
      <c r="G172" s="33" t="str">
        <f>対象者!G172</f>
        <v>女</v>
      </c>
      <c r="H172" s="33">
        <f ca="1">対象者!H172</f>
        <v>44</v>
      </c>
      <c r="I172" s="34">
        <f>対象者!I172</f>
        <v>28517</v>
      </c>
      <c r="J172" s="33" t="str">
        <f>対象者!J172</f>
        <v>未婚</v>
      </c>
      <c r="K172" s="33">
        <f>対象者!K172</f>
        <v>801</v>
      </c>
      <c r="L172" s="33" t="str">
        <f>対象者!L172</f>
        <v>群馬県</v>
      </c>
      <c r="M172" s="33">
        <f>対象者!M172</f>
        <v>19</v>
      </c>
      <c r="N172" s="33">
        <f>対象者!N172</f>
        <v>42</v>
      </c>
      <c r="O172" s="33">
        <f>対象者!O172</f>
        <v>57</v>
      </c>
      <c r="P172" s="33">
        <f>対象者!P172</f>
        <v>34</v>
      </c>
      <c r="Q172" s="33">
        <f>対象者!Q172</f>
        <v>98</v>
      </c>
      <c r="R172" s="30">
        <f t="shared" si="18"/>
        <v>0</v>
      </c>
      <c r="S172" s="30">
        <f t="shared" si="19"/>
        <v>1</v>
      </c>
      <c r="T172" s="30">
        <f t="shared" si="23"/>
        <v>0</v>
      </c>
      <c r="U172" s="30">
        <f t="shared" si="20"/>
        <v>0</v>
      </c>
      <c r="V172" s="30">
        <f t="shared" ca="1" si="21"/>
        <v>0</v>
      </c>
    </row>
    <row r="173" spans="2:22" x14ac:dyDescent="0.45">
      <c r="B173" s="54">
        <f t="shared" ca="1" si="22"/>
        <v>315</v>
      </c>
      <c r="C173" s="30" t="str">
        <f t="shared" ca="1" si="16"/>
        <v/>
      </c>
      <c r="D173" s="30">
        <f t="shared" ca="1" si="17"/>
        <v>0</v>
      </c>
      <c r="E173" s="33">
        <f>対象者!E173</f>
        <v>170</v>
      </c>
      <c r="F173" s="33" t="str">
        <f>対象者!F173</f>
        <v>さくま はるか</v>
      </c>
      <c r="G173" s="33" t="str">
        <f>対象者!G173</f>
        <v>女</v>
      </c>
      <c r="H173" s="33">
        <f ca="1">対象者!H173</f>
        <v>85</v>
      </c>
      <c r="I173" s="34">
        <f>対象者!I173</f>
        <v>13298</v>
      </c>
      <c r="J173" s="33" t="str">
        <f>対象者!J173</f>
        <v>既婚</v>
      </c>
      <c r="K173" s="33">
        <f>対象者!K173</f>
        <v>711</v>
      </c>
      <c r="L173" s="33" t="str">
        <f>対象者!L173</f>
        <v>福島県</v>
      </c>
      <c r="M173" s="33">
        <f>対象者!M173</f>
        <v>55</v>
      </c>
      <c r="N173" s="33">
        <f>対象者!N173</f>
        <v>79</v>
      </c>
      <c r="O173" s="33">
        <f>対象者!O173</f>
        <v>44</v>
      </c>
      <c r="P173" s="33">
        <f>対象者!P173</f>
        <v>58</v>
      </c>
      <c r="Q173" s="33">
        <f>対象者!Q173</f>
        <v>19</v>
      </c>
      <c r="R173" s="30">
        <f t="shared" si="18"/>
        <v>0</v>
      </c>
      <c r="S173" s="30">
        <f t="shared" si="19"/>
        <v>1</v>
      </c>
      <c r="T173" s="30">
        <f t="shared" si="23"/>
        <v>0</v>
      </c>
      <c r="U173" s="30">
        <f t="shared" si="20"/>
        <v>0</v>
      </c>
      <c r="V173" s="30">
        <f t="shared" ca="1" si="21"/>
        <v>0</v>
      </c>
    </row>
    <row r="174" spans="2:22" x14ac:dyDescent="0.45">
      <c r="B174" s="54">
        <f t="shared" ca="1" si="22"/>
        <v>182</v>
      </c>
      <c r="C174" s="30" t="str">
        <f t="shared" ca="1" si="16"/>
        <v/>
      </c>
      <c r="D174" s="30">
        <f t="shared" ca="1" si="17"/>
        <v>0</v>
      </c>
      <c r="E174" s="33">
        <f>対象者!E174</f>
        <v>171</v>
      </c>
      <c r="F174" s="33" t="str">
        <f>対象者!F174</f>
        <v>きむら かずゆき</v>
      </c>
      <c r="G174" s="33" t="str">
        <f>対象者!G174</f>
        <v>男</v>
      </c>
      <c r="H174" s="33">
        <f ca="1">対象者!H174</f>
        <v>41</v>
      </c>
      <c r="I174" s="34">
        <f>対象者!I174</f>
        <v>29502</v>
      </c>
      <c r="J174" s="33" t="str">
        <f>対象者!J174</f>
        <v>未婚</v>
      </c>
      <c r="K174" s="33">
        <f>対象者!K174</f>
        <v>529</v>
      </c>
      <c r="L174" s="33" t="str">
        <f>対象者!L174</f>
        <v>東京都</v>
      </c>
      <c r="M174" s="33">
        <f>対象者!M174</f>
        <v>37</v>
      </c>
      <c r="N174" s="33">
        <f>対象者!N174</f>
        <v>25</v>
      </c>
      <c r="O174" s="33">
        <f>対象者!O174</f>
        <v>63</v>
      </c>
      <c r="P174" s="33">
        <f>対象者!P174</f>
        <v>25</v>
      </c>
      <c r="Q174" s="33">
        <f>対象者!Q174</f>
        <v>26</v>
      </c>
      <c r="R174" s="30">
        <f t="shared" si="18"/>
        <v>0</v>
      </c>
      <c r="S174" s="30">
        <f t="shared" si="19"/>
        <v>1</v>
      </c>
      <c r="T174" s="30">
        <f t="shared" si="23"/>
        <v>0</v>
      </c>
      <c r="U174" s="30">
        <f t="shared" si="20"/>
        <v>1</v>
      </c>
      <c r="V174" s="30">
        <f t="shared" ca="1" si="21"/>
        <v>0</v>
      </c>
    </row>
    <row r="175" spans="2:22" x14ac:dyDescent="0.45">
      <c r="B175" s="54">
        <f t="shared" ca="1" si="22"/>
        <v>304</v>
      </c>
      <c r="C175" s="30" t="str">
        <f t="shared" ca="1" si="16"/>
        <v/>
      </c>
      <c r="D175" s="30">
        <f t="shared" ca="1" si="17"/>
        <v>0</v>
      </c>
      <c r="E175" s="33">
        <f>対象者!E175</f>
        <v>172</v>
      </c>
      <c r="F175" s="33" t="str">
        <f>対象者!F175</f>
        <v>うちみ しゅんじ</v>
      </c>
      <c r="G175" s="33" t="str">
        <f>対象者!G175</f>
        <v>男</v>
      </c>
      <c r="H175" s="33">
        <f ca="1">対象者!H175</f>
        <v>35</v>
      </c>
      <c r="I175" s="34">
        <f>対象者!I175</f>
        <v>31571</v>
      </c>
      <c r="J175" s="33" t="str">
        <f>対象者!J175</f>
        <v>既婚</v>
      </c>
      <c r="K175" s="33">
        <f>対象者!K175</f>
        <v>447</v>
      </c>
      <c r="L175" s="33" t="str">
        <f>対象者!L175</f>
        <v>東京都</v>
      </c>
      <c r="M175" s="33">
        <f>対象者!M175</f>
        <v>18</v>
      </c>
      <c r="N175" s="33">
        <f>対象者!N175</f>
        <v>76</v>
      </c>
      <c r="O175" s="33">
        <f>対象者!O175</f>
        <v>19</v>
      </c>
      <c r="P175" s="33">
        <f>対象者!P175</f>
        <v>69</v>
      </c>
      <c r="Q175" s="33">
        <f>対象者!Q175</f>
        <v>94</v>
      </c>
      <c r="R175" s="30">
        <f t="shared" si="18"/>
        <v>0</v>
      </c>
      <c r="S175" s="30">
        <f t="shared" si="19"/>
        <v>1</v>
      </c>
      <c r="T175" s="30">
        <f t="shared" si="23"/>
        <v>0</v>
      </c>
      <c r="U175" s="30">
        <f t="shared" si="20"/>
        <v>1</v>
      </c>
      <c r="V175" s="30">
        <f t="shared" ca="1" si="21"/>
        <v>0</v>
      </c>
    </row>
    <row r="176" spans="2:22" x14ac:dyDescent="0.45">
      <c r="B176" s="54">
        <f t="shared" ca="1" si="22"/>
        <v>284</v>
      </c>
      <c r="C176" s="30" t="str">
        <f t="shared" ca="1" si="16"/>
        <v/>
      </c>
      <c r="D176" s="30">
        <f t="shared" ca="1" si="17"/>
        <v>0</v>
      </c>
      <c r="E176" s="33">
        <f>対象者!E176</f>
        <v>173</v>
      </c>
      <c r="F176" s="33" t="str">
        <f>対象者!F176</f>
        <v>むらい さき</v>
      </c>
      <c r="G176" s="33" t="str">
        <f>対象者!G176</f>
        <v>女</v>
      </c>
      <c r="H176" s="33">
        <f ca="1">対象者!H176</f>
        <v>79</v>
      </c>
      <c r="I176" s="34">
        <f>対象者!I176</f>
        <v>15520</v>
      </c>
      <c r="J176" s="33" t="str">
        <f>対象者!J176</f>
        <v>既婚</v>
      </c>
      <c r="K176" s="33">
        <f>対象者!K176</f>
        <v>730</v>
      </c>
      <c r="L176" s="33" t="str">
        <f>対象者!L176</f>
        <v>千葉県</v>
      </c>
      <c r="M176" s="33">
        <f>対象者!M176</f>
        <v>87</v>
      </c>
      <c r="N176" s="33">
        <f>対象者!N176</f>
        <v>82</v>
      </c>
      <c r="O176" s="33">
        <f>対象者!O176</f>
        <v>96</v>
      </c>
      <c r="P176" s="33">
        <f>対象者!P176</f>
        <v>58</v>
      </c>
      <c r="Q176" s="33">
        <f>対象者!Q176</f>
        <v>29</v>
      </c>
      <c r="R176" s="30">
        <f t="shared" si="18"/>
        <v>0</v>
      </c>
      <c r="S176" s="30">
        <f t="shared" si="19"/>
        <v>1</v>
      </c>
      <c r="T176" s="30">
        <f t="shared" si="23"/>
        <v>0</v>
      </c>
      <c r="U176" s="30">
        <f t="shared" si="20"/>
        <v>0</v>
      </c>
      <c r="V176" s="30">
        <f t="shared" ca="1" si="21"/>
        <v>0</v>
      </c>
    </row>
    <row r="177" spans="2:22" x14ac:dyDescent="0.45">
      <c r="B177" s="54">
        <f t="shared" ca="1" si="22"/>
        <v>1</v>
      </c>
      <c r="C177" s="30" t="str">
        <f t="shared" ca="1" si="16"/>
        <v/>
      </c>
      <c r="D177" s="30">
        <f t="shared" ca="1" si="17"/>
        <v>0</v>
      </c>
      <c r="E177" s="33">
        <f>対象者!E177</f>
        <v>174</v>
      </c>
      <c r="F177" s="33" t="str">
        <f>対象者!F177</f>
        <v>たまやま たけお</v>
      </c>
      <c r="G177" s="33" t="str">
        <f>対象者!G177</f>
        <v>男</v>
      </c>
      <c r="H177" s="33">
        <f ca="1">対象者!H177</f>
        <v>61</v>
      </c>
      <c r="I177" s="34">
        <f>対象者!I177</f>
        <v>22378</v>
      </c>
      <c r="J177" s="33" t="str">
        <f>対象者!J177</f>
        <v>既婚</v>
      </c>
      <c r="K177" s="33">
        <f>対象者!K177</f>
        <v>883</v>
      </c>
      <c r="L177" s="33" t="str">
        <f>対象者!L177</f>
        <v>大阪府</v>
      </c>
      <c r="M177" s="33">
        <f>対象者!M177</f>
        <v>61</v>
      </c>
      <c r="N177" s="33">
        <f>対象者!N177</f>
        <v>25</v>
      </c>
      <c r="O177" s="33">
        <f>対象者!O177</f>
        <v>18</v>
      </c>
      <c r="P177" s="33">
        <f>対象者!P177</f>
        <v>73</v>
      </c>
      <c r="Q177" s="33">
        <f>対象者!Q177</f>
        <v>18</v>
      </c>
      <c r="R177" s="30">
        <f t="shared" si="18"/>
        <v>0</v>
      </c>
      <c r="S177" s="30">
        <f t="shared" si="19"/>
        <v>1</v>
      </c>
      <c r="T177" s="30">
        <f t="shared" si="23"/>
        <v>0</v>
      </c>
      <c r="U177" s="30">
        <f t="shared" si="20"/>
        <v>0</v>
      </c>
      <c r="V177" s="30">
        <f t="shared" ca="1" si="21"/>
        <v>0</v>
      </c>
    </row>
    <row r="178" spans="2:22" x14ac:dyDescent="0.45">
      <c r="B178" s="54">
        <f t="shared" ca="1" si="22"/>
        <v>182</v>
      </c>
      <c r="C178" s="30" t="str">
        <f t="shared" ca="1" si="16"/>
        <v/>
      </c>
      <c r="D178" s="30">
        <f t="shared" ca="1" si="17"/>
        <v>0</v>
      </c>
      <c r="E178" s="33">
        <f>対象者!E178</f>
        <v>175</v>
      </c>
      <c r="F178" s="33" t="str">
        <f>対象者!F178</f>
        <v>ありた ともふみ</v>
      </c>
      <c r="G178" s="33" t="str">
        <f>対象者!G178</f>
        <v>男</v>
      </c>
      <c r="H178" s="33">
        <f ca="1">対象者!H178</f>
        <v>44</v>
      </c>
      <c r="I178" s="34">
        <f>対象者!I178</f>
        <v>28406</v>
      </c>
      <c r="J178" s="33" t="str">
        <f>対象者!J178</f>
        <v>未婚</v>
      </c>
      <c r="K178" s="33">
        <f>対象者!K178</f>
        <v>429</v>
      </c>
      <c r="L178" s="33" t="str">
        <f>対象者!L178</f>
        <v>群馬県</v>
      </c>
      <c r="M178" s="33">
        <f>対象者!M178</f>
        <v>45</v>
      </c>
      <c r="N178" s="33">
        <f>対象者!N178</f>
        <v>32</v>
      </c>
      <c r="O178" s="33">
        <f>対象者!O178</f>
        <v>53</v>
      </c>
      <c r="P178" s="33">
        <f>対象者!P178</f>
        <v>78</v>
      </c>
      <c r="Q178" s="33">
        <f>対象者!Q178</f>
        <v>80</v>
      </c>
      <c r="R178" s="30">
        <f t="shared" si="18"/>
        <v>0</v>
      </c>
      <c r="S178" s="30">
        <f t="shared" si="19"/>
        <v>1</v>
      </c>
      <c r="T178" s="30">
        <f t="shared" si="23"/>
        <v>0</v>
      </c>
      <c r="U178" s="30">
        <f t="shared" si="20"/>
        <v>0</v>
      </c>
      <c r="V178" s="30">
        <f t="shared" ca="1" si="21"/>
        <v>0</v>
      </c>
    </row>
    <row r="179" spans="2:22" x14ac:dyDescent="0.45">
      <c r="B179" s="54">
        <f t="shared" ca="1" si="22"/>
        <v>280</v>
      </c>
      <c r="C179" s="30" t="str">
        <f t="shared" ca="1" si="16"/>
        <v/>
      </c>
      <c r="D179" s="30">
        <f t="shared" ca="1" si="17"/>
        <v>0</v>
      </c>
      <c r="E179" s="33">
        <f>対象者!E179</f>
        <v>176</v>
      </c>
      <c r="F179" s="33" t="str">
        <f>対象者!F179</f>
        <v>ふじさわ ひろみ</v>
      </c>
      <c r="G179" s="33" t="str">
        <f>対象者!G179</f>
        <v>女</v>
      </c>
      <c r="H179" s="33">
        <f ca="1">対象者!H179</f>
        <v>74</v>
      </c>
      <c r="I179" s="34">
        <f>対象者!I179</f>
        <v>17351</v>
      </c>
      <c r="J179" s="33" t="str">
        <f>対象者!J179</f>
        <v>既婚</v>
      </c>
      <c r="K179" s="33">
        <f>対象者!K179</f>
        <v>756</v>
      </c>
      <c r="L179" s="33" t="str">
        <f>対象者!L179</f>
        <v>長野県</v>
      </c>
      <c r="M179" s="33">
        <f>対象者!M179</f>
        <v>100</v>
      </c>
      <c r="N179" s="33">
        <f>対象者!N179</f>
        <v>48</v>
      </c>
      <c r="O179" s="33">
        <f>対象者!O179</f>
        <v>96</v>
      </c>
      <c r="P179" s="33">
        <f>対象者!P179</f>
        <v>44</v>
      </c>
      <c r="Q179" s="33">
        <f>対象者!Q179</f>
        <v>66</v>
      </c>
      <c r="R179" s="30">
        <f t="shared" si="18"/>
        <v>0</v>
      </c>
      <c r="S179" s="30">
        <f t="shared" si="19"/>
        <v>1</v>
      </c>
      <c r="T179" s="30">
        <f t="shared" si="23"/>
        <v>0</v>
      </c>
      <c r="U179" s="30">
        <f t="shared" si="20"/>
        <v>0</v>
      </c>
      <c r="V179" s="30">
        <f t="shared" ca="1" si="21"/>
        <v>0</v>
      </c>
    </row>
    <row r="180" spans="2:22" x14ac:dyDescent="0.45">
      <c r="B180" s="54">
        <f t="shared" ca="1" si="22"/>
        <v>182</v>
      </c>
      <c r="C180" s="30" t="str">
        <f t="shared" ca="1" si="16"/>
        <v/>
      </c>
      <c r="D180" s="30">
        <f t="shared" ca="1" si="17"/>
        <v>0</v>
      </c>
      <c r="E180" s="33">
        <f>対象者!E180</f>
        <v>177</v>
      </c>
      <c r="F180" s="33" t="str">
        <f>対象者!F180</f>
        <v>そのだ ひろあき</v>
      </c>
      <c r="G180" s="33" t="str">
        <f>対象者!G180</f>
        <v>男</v>
      </c>
      <c r="H180" s="33">
        <f ca="1">対象者!H180</f>
        <v>31</v>
      </c>
      <c r="I180" s="34">
        <f>対象者!I180</f>
        <v>33154</v>
      </c>
      <c r="J180" s="33" t="str">
        <f>対象者!J180</f>
        <v>既婚</v>
      </c>
      <c r="K180" s="33">
        <f>対象者!K180</f>
        <v>720</v>
      </c>
      <c r="L180" s="33" t="str">
        <f>対象者!L180</f>
        <v>埼玉県</v>
      </c>
      <c r="M180" s="33">
        <f>対象者!M180</f>
        <v>86</v>
      </c>
      <c r="N180" s="33">
        <f>対象者!N180</f>
        <v>25</v>
      </c>
      <c r="O180" s="33">
        <f>対象者!O180</f>
        <v>81</v>
      </c>
      <c r="P180" s="33">
        <f>対象者!P180</f>
        <v>89</v>
      </c>
      <c r="Q180" s="33">
        <f>対象者!Q180</f>
        <v>51</v>
      </c>
      <c r="R180" s="30">
        <f t="shared" si="18"/>
        <v>0</v>
      </c>
      <c r="S180" s="30">
        <f t="shared" si="19"/>
        <v>1</v>
      </c>
      <c r="T180" s="30">
        <f t="shared" si="23"/>
        <v>0</v>
      </c>
      <c r="U180" s="30">
        <f t="shared" si="20"/>
        <v>0</v>
      </c>
      <c r="V180" s="30">
        <f t="shared" ca="1" si="21"/>
        <v>0</v>
      </c>
    </row>
    <row r="181" spans="2:22" x14ac:dyDescent="0.45">
      <c r="B181" s="54">
        <f t="shared" ca="1" si="22"/>
        <v>52</v>
      </c>
      <c r="C181" s="30" t="str">
        <f t="shared" ca="1" si="16"/>
        <v/>
      </c>
      <c r="D181" s="30">
        <f t="shared" ca="1" si="17"/>
        <v>0</v>
      </c>
      <c r="E181" s="33">
        <f>対象者!E181</f>
        <v>178</v>
      </c>
      <c r="F181" s="33" t="str">
        <f>対象者!F181</f>
        <v>はた かおる</v>
      </c>
      <c r="G181" s="33" t="str">
        <f>対象者!G181</f>
        <v>女</v>
      </c>
      <c r="H181" s="33">
        <f ca="1">対象者!H181</f>
        <v>55</v>
      </c>
      <c r="I181" s="34">
        <f>対象者!I181</f>
        <v>24518</v>
      </c>
      <c r="J181" s="33" t="str">
        <f>対象者!J181</f>
        <v>既婚</v>
      </c>
      <c r="K181" s="33">
        <f>対象者!K181</f>
        <v>504</v>
      </c>
      <c r="L181" s="33" t="str">
        <f>対象者!L181</f>
        <v>広島県</v>
      </c>
      <c r="M181" s="33">
        <f>対象者!M181</f>
        <v>56</v>
      </c>
      <c r="N181" s="33">
        <f>対象者!N181</f>
        <v>86</v>
      </c>
      <c r="O181" s="33">
        <f>対象者!O181</f>
        <v>93</v>
      </c>
      <c r="P181" s="33">
        <f>対象者!P181</f>
        <v>71</v>
      </c>
      <c r="Q181" s="33">
        <f>対象者!Q181</f>
        <v>67</v>
      </c>
      <c r="R181" s="30">
        <f t="shared" si="18"/>
        <v>0</v>
      </c>
      <c r="S181" s="30">
        <f t="shared" si="19"/>
        <v>1</v>
      </c>
      <c r="T181" s="30">
        <f t="shared" si="23"/>
        <v>0</v>
      </c>
      <c r="U181" s="30">
        <f t="shared" si="20"/>
        <v>0</v>
      </c>
      <c r="V181" s="30">
        <f t="shared" ca="1" si="21"/>
        <v>0</v>
      </c>
    </row>
    <row r="182" spans="2:22" x14ac:dyDescent="0.45">
      <c r="B182" s="54">
        <f t="shared" ca="1" si="22"/>
        <v>13</v>
      </c>
      <c r="C182" s="30" t="str">
        <f t="shared" ca="1" si="16"/>
        <v/>
      </c>
      <c r="D182" s="30">
        <f t="shared" ca="1" si="17"/>
        <v>0</v>
      </c>
      <c r="E182" s="33">
        <f>対象者!E182</f>
        <v>179</v>
      </c>
      <c r="F182" s="33" t="str">
        <f>対象者!F182</f>
        <v>なんぶ りゅうた</v>
      </c>
      <c r="G182" s="33" t="str">
        <f>対象者!G182</f>
        <v>男</v>
      </c>
      <c r="H182" s="33">
        <f ca="1">対象者!H182</f>
        <v>86</v>
      </c>
      <c r="I182" s="34">
        <f>対象者!I182</f>
        <v>13235</v>
      </c>
      <c r="J182" s="33" t="str">
        <f>対象者!J182</f>
        <v>既婚</v>
      </c>
      <c r="K182" s="33">
        <f>対象者!K182</f>
        <v>481</v>
      </c>
      <c r="L182" s="33" t="str">
        <f>対象者!L182</f>
        <v>新潟県</v>
      </c>
      <c r="M182" s="33">
        <f>対象者!M182</f>
        <v>29</v>
      </c>
      <c r="N182" s="33">
        <f>対象者!N182</f>
        <v>29</v>
      </c>
      <c r="O182" s="33">
        <f>対象者!O182</f>
        <v>76</v>
      </c>
      <c r="P182" s="33">
        <f>対象者!P182</f>
        <v>26</v>
      </c>
      <c r="Q182" s="33">
        <f>対象者!Q182</f>
        <v>37</v>
      </c>
      <c r="R182" s="30">
        <f t="shared" si="18"/>
        <v>0</v>
      </c>
      <c r="S182" s="30">
        <f t="shared" si="19"/>
        <v>1</v>
      </c>
      <c r="T182" s="30">
        <f t="shared" si="23"/>
        <v>0</v>
      </c>
      <c r="U182" s="30">
        <f t="shared" si="20"/>
        <v>0</v>
      </c>
      <c r="V182" s="30">
        <f t="shared" ca="1" si="21"/>
        <v>0</v>
      </c>
    </row>
    <row r="183" spans="2:22" x14ac:dyDescent="0.45">
      <c r="B183" s="54">
        <f t="shared" ca="1" si="22"/>
        <v>147</v>
      </c>
      <c r="C183" s="30" t="str">
        <f t="shared" ca="1" si="16"/>
        <v/>
      </c>
      <c r="D183" s="30">
        <f t="shared" ca="1" si="17"/>
        <v>0</v>
      </c>
      <c r="E183" s="33">
        <f>対象者!E183</f>
        <v>180</v>
      </c>
      <c r="F183" s="33" t="str">
        <f>対象者!F183</f>
        <v>かしま けん</v>
      </c>
      <c r="G183" s="33" t="str">
        <f>対象者!G183</f>
        <v>男</v>
      </c>
      <c r="H183" s="33">
        <f ca="1">対象者!H183</f>
        <v>71</v>
      </c>
      <c r="I183" s="34">
        <f>対象者!I183</f>
        <v>18579</v>
      </c>
      <c r="J183" s="33" t="str">
        <f>対象者!J183</f>
        <v>既婚</v>
      </c>
      <c r="K183" s="33">
        <f>対象者!K183</f>
        <v>814</v>
      </c>
      <c r="L183" s="33" t="str">
        <f>対象者!L183</f>
        <v>石川県</v>
      </c>
      <c r="M183" s="33">
        <f>対象者!M183</f>
        <v>87</v>
      </c>
      <c r="N183" s="33">
        <f>対象者!N183</f>
        <v>37</v>
      </c>
      <c r="O183" s="33">
        <f>対象者!O183</f>
        <v>79</v>
      </c>
      <c r="P183" s="33">
        <f>対象者!P183</f>
        <v>45</v>
      </c>
      <c r="Q183" s="33">
        <f>対象者!Q183</f>
        <v>70</v>
      </c>
      <c r="R183" s="30">
        <f t="shared" si="18"/>
        <v>0</v>
      </c>
      <c r="S183" s="30">
        <f t="shared" si="19"/>
        <v>1</v>
      </c>
      <c r="T183" s="30">
        <f t="shared" si="23"/>
        <v>0</v>
      </c>
      <c r="U183" s="30">
        <f t="shared" si="20"/>
        <v>0</v>
      </c>
      <c r="V183" s="30">
        <f t="shared" ca="1" si="21"/>
        <v>0</v>
      </c>
    </row>
    <row r="184" spans="2:22" x14ac:dyDescent="0.45">
      <c r="B184" s="54">
        <f t="shared" ca="1" si="22"/>
        <v>342</v>
      </c>
      <c r="C184" s="30" t="str">
        <f t="shared" ca="1" si="16"/>
        <v/>
      </c>
      <c r="D184" s="30">
        <f t="shared" ca="1" si="17"/>
        <v>0</v>
      </c>
      <c r="E184" s="33">
        <f>対象者!E184</f>
        <v>181</v>
      </c>
      <c r="F184" s="33" t="str">
        <f>対象者!F184</f>
        <v>たきがわ まさとし</v>
      </c>
      <c r="G184" s="33" t="str">
        <f>対象者!G184</f>
        <v>男</v>
      </c>
      <c r="H184" s="33">
        <f ca="1">対象者!H184</f>
        <v>73</v>
      </c>
      <c r="I184" s="34">
        <f>対象者!I184</f>
        <v>17654</v>
      </c>
      <c r="J184" s="33" t="str">
        <f>対象者!J184</f>
        <v>既婚</v>
      </c>
      <c r="K184" s="33">
        <f>対象者!K184</f>
        <v>585</v>
      </c>
      <c r="L184" s="33" t="str">
        <f>対象者!L184</f>
        <v>福岡県</v>
      </c>
      <c r="M184" s="33">
        <f>対象者!M184</f>
        <v>37</v>
      </c>
      <c r="N184" s="33">
        <f>対象者!N184</f>
        <v>84</v>
      </c>
      <c r="O184" s="33">
        <f>対象者!O184</f>
        <v>75</v>
      </c>
      <c r="P184" s="33">
        <f>対象者!P184</f>
        <v>90</v>
      </c>
      <c r="Q184" s="33">
        <f>対象者!Q184</f>
        <v>42</v>
      </c>
      <c r="R184" s="30">
        <f t="shared" si="18"/>
        <v>0</v>
      </c>
      <c r="S184" s="30">
        <f t="shared" si="19"/>
        <v>1</v>
      </c>
      <c r="T184" s="30">
        <f t="shared" si="23"/>
        <v>0</v>
      </c>
      <c r="U184" s="30">
        <f t="shared" si="20"/>
        <v>0</v>
      </c>
      <c r="V184" s="30">
        <f t="shared" ca="1" si="21"/>
        <v>0</v>
      </c>
    </row>
    <row r="185" spans="2:22" x14ac:dyDescent="0.45">
      <c r="B185" s="54">
        <f t="shared" ca="1" si="22"/>
        <v>156</v>
      </c>
      <c r="C185" s="30" t="str">
        <f t="shared" ca="1" si="16"/>
        <v/>
      </c>
      <c r="D185" s="30">
        <f t="shared" ca="1" si="17"/>
        <v>0</v>
      </c>
      <c r="E185" s="33">
        <f>対象者!E185</f>
        <v>182</v>
      </c>
      <c r="F185" s="33" t="str">
        <f>対象者!F185</f>
        <v>こうべ はるか</v>
      </c>
      <c r="G185" s="33" t="str">
        <f>対象者!G185</f>
        <v>女</v>
      </c>
      <c r="H185" s="33">
        <f ca="1">対象者!H185</f>
        <v>79</v>
      </c>
      <c r="I185" s="34">
        <f>対象者!I185</f>
        <v>15648</v>
      </c>
      <c r="J185" s="33" t="str">
        <f>対象者!J185</f>
        <v>既婚</v>
      </c>
      <c r="K185" s="33">
        <f>対象者!K185</f>
        <v>919</v>
      </c>
      <c r="L185" s="33" t="str">
        <f>対象者!L185</f>
        <v>埼玉県</v>
      </c>
      <c r="M185" s="33">
        <f>対象者!M185</f>
        <v>66</v>
      </c>
      <c r="N185" s="33">
        <f>対象者!N185</f>
        <v>19</v>
      </c>
      <c r="O185" s="33">
        <f>対象者!O185</f>
        <v>48</v>
      </c>
      <c r="P185" s="33">
        <f>対象者!P185</f>
        <v>24</v>
      </c>
      <c r="Q185" s="33">
        <f>対象者!Q185</f>
        <v>83</v>
      </c>
      <c r="R185" s="30">
        <f t="shared" si="18"/>
        <v>0</v>
      </c>
      <c r="S185" s="30">
        <f t="shared" si="19"/>
        <v>1</v>
      </c>
      <c r="T185" s="30">
        <f t="shared" si="23"/>
        <v>0</v>
      </c>
      <c r="U185" s="30">
        <f t="shared" si="20"/>
        <v>0</v>
      </c>
      <c r="V185" s="30">
        <f t="shared" ca="1" si="21"/>
        <v>0</v>
      </c>
    </row>
    <row r="186" spans="2:22" x14ac:dyDescent="0.45">
      <c r="B186" s="54">
        <f t="shared" ca="1" si="22"/>
        <v>164</v>
      </c>
      <c r="C186" s="30" t="str">
        <f t="shared" ca="1" si="16"/>
        <v/>
      </c>
      <c r="D186" s="30">
        <f t="shared" ca="1" si="17"/>
        <v>0</v>
      </c>
      <c r="E186" s="33">
        <f>対象者!E186</f>
        <v>183</v>
      </c>
      <c r="F186" s="33" t="str">
        <f>対象者!F186</f>
        <v>もりぐち ゆり</v>
      </c>
      <c r="G186" s="33" t="str">
        <f>対象者!G186</f>
        <v>女</v>
      </c>
      <c r="H186" s="33">
        <f ca="1">対象者!H186</f>
        <v>68</v>
      </c>
      <c r="I186" s="34">
        <f>対象者!I186</f>
        <v>19658</v>
      </c>
      <c r="J186" s="33" t="str">
        <f>対象者!J186</f>
        <v>既婚</v>
      </c>
      <c r="K186" s="33">
        <f>対象者!K186</f>
        <v>357</v>
      </c>
      <c r="L186" s="33" t="str">
        <f>対象者!L186</f>
        <v>大阪府</v>
      </c>
      <c r="M186" s="33">
        <f>対象者!M186</f>
        <v>55</v>
      </c>
      <c r="N186" s="33">
        <f>対象者!N186</f>
        <v>71</v>
      </c>
      <c r="O186" s="33">
        <f>対象者!O186</f>
        <v>37</v>
      </c>
      <c r="P186" s="33">
        <f>対象者!P186</f>
        <v>75</v>
      </c>
      <c r="Q186" s="33">
        <f>対象者!Q186</f>
        <v>62</v>
      </c>
      <c r="R186" s="30">
        <f t="shared" si="18"/>
        <v>0</v>
      </c>
      <c r="S186" s="30">
        <f t="shared" si="19"/>
        <v>1</v>
      </c>
      <c r="T186" s="30">
        <f t="shared" si="23"/>
        <v>0</v>
      </c>
      <c r="U186" s="30">
        <f t="shared" si="20"/>
        <v>0</v>
      </c>
      <c r="V186" s="30">
        <f t="shared" ca="1" si="21"/>
        <v>0</v>
      </c>
    </row>
    <row r="187" spans="2:22" x14ac:dyDescent="0.45">
      <c r="B187" s="54">
        <f t="shared" ca="1" si="22"/>
        <v>204</v>
      </c>
      <c r="C187" s="30" t="str">
        <f t="shared" ca="1" si="16"/>
        <v/>
      </c>
      <c r="D187" s="30">
        <f t="shared" ca="1" si="17"/>
        <v>0</v>
      </c>
      <c r="E187" s="33">
        <f>対象者!E187</f>
        <v>184</v>
      </c>
      <c r="F187" s="33" t="str">
        <f>対象者!F187</f>
        <v>かたせ ともか</v>
      </c>
      <c r="G187" s="33" t="str">
        <f>対象者!G187</f>
        <v>女</v>
      </c>
      <c r="H187" s="33">
        <f ca="1">対象者!H187</f>
        <v>46</v>
      </c>
      <c r="I187" s="34">
        <f>対象者!I187</f>
        <v>27654</v>
      </c>
      <c r="J187" s="33" t="str">
        <f>対象者!J187</f>
        <v>既婚</v>
      </c>
      <c r="K187" s="33">
        <f>対象者!K187</f>
        <v>726</v>
      </c>
      <c r="L187" s="33" t="str">
        <f>対象者!L187</f>
        <v>兵庫県</v>
      </c>
      <c r="M187" s="33">
        <f>対象者!M187</f>
        <v>36</v>
      </c>
      <c r="N187" s="33">
        <f>対象者!N187</f>
        <v>51</v>
      </c>
      <c r="O187" s="33">
        <f>対象者!O187</f>
        <v>91</v>
      </c>
      <c r="P187" s="33">
        <f>対象者!P187</f>
        <v>67</v>
      </c>
      <c r="Q187" s="33">
        <f>対象者!Q187</f>
        <v>98</v>
      </c>
      <c r="R187" s="30">
        <f t="shared" si="18"/>
        <v>0</v>
      </c>
      <c r="S187" s="30">
        <f t="shared" si="19"/>
        <v>1</v>
      </c>
      <c r="T187" s="30">
        <f t="shared" si="23"/>
        <v>0</v>
      </c>
      <c r="U187" s="30">
        <f t="shared" si="20"/>
        <v>0</v>
      </c>
      <c r="V187" s="30">
        <f t="shared" ca="1" si="21"/>
        <v>0</v>
      </c>
    </row>
    <row r="188" spans="2:22" x14ac:dyDescent="0.45">
      <c r="B188" s="54">
        <f t="shared" ca="1" si="22"/>
        <v>267</v>
      </c>
      <c r="C188" s="30" t="str">
        <f t="shared" ca="1" si="16"/>
        <v/>
      </c>
      <c r="D188" s="30">
        <f t="shared" ca="1" si="17"/>
        <v>0</v>
      </c>
      <c r="E188" s="33">
        <f>対象者!E188</f>
        <v>185</v>
      </c>
      <c r="F188" s="33" t="str">
        <f>対象者!F188</f>
        <v>やまもと よしき</v>
      </c>
      <c r="G188" s="33" t="str">
        <f>対象者!G188</f>
        <v>男</v>
      </c>
      <c r="H188" s="33">
        <f ca="1">対象者!H188</f>
        <v>62</v>
      </c>
      <c r="I188" s="34">
        <f>対象者!I188</f>
        <v>21747</v>
      </c>
      <c r="J188" s="33" t="str">
        <f>対象者!J188</f>
        <v>既婚</v>
      </c>
      <c r="K188" s="33">
        <f>対象者!K188</f>
        <v>482</v>
      </c>
      <c r="L188" s="33" t="str">
        <f>対象者!L188</f>
        <v>静岡県</v>
      </c>
      <c r="M188" s="33">
        <f>対象者!M188</f>
        <v>71</v>
      </c>
      <c r="N188" s="33">
        <f>対象者!N188</f>
        <v>45</v>
      </c>
      <c r="O188" s="33">
        <f>対象者!O188</f>
        <v>21</v>
      </c>
      <c r="P188" s="33">
        <f>対象者!P188</f>
        <v>57</v>
      </c>
      <c r="Q188" s="33">
        <f>対象者!Q188</f>
        <v>84</v>
      </c>
      <c r="R188" s="30">
        <f t="shared" si="18"/>
        <v>0</v>
      </c>
      <c r="S188" s="30">
        <f t="shared" si="19"/>
        <v>1</v>
      </c>
      <c r="T188" s="30">
        <f t="shared" si="23"/>
        <v>0</v>
      </c>
      <c r="U188" s="30">
        <f t="shared" si="20"/>
        <v>0</v>
      </c>
      <c r="V188" s="30">
        <f t="shared" ca="1" si="21"/>
        <v>0</v>
      </c>
    </row>
    <row r="189" spans="2:22" x14ac:dyDescent="0.45">
      <c r="B189" s="54">
        <f t="shared" ca="1" si="22"/>
        <v>330</v>
      </c>
      <c r="C189" s="30" t="str">
        <f t="shared" ca="1" si="16"/>
        <v/>
      </c>
      <c r="D189" s="30">
        <f t="shared" ca="1" si="17"/>
        <v>0</v>
      </c>
      <c r="E189" s="33">
        <f>対象者!E189</f>
        <v>186</v>
      </c>
      <c r="F189" s="33" t="str">
        <f>対象者!F189</f>
        <v>いちかわ あきら</v>
      </c>
      <c r="G189" s="33" t="str">
        <f>対象者!G189</f>
        <v>男</v>
      </c>
      <c r="H189" s="33">
        <f ca="1">対象者!H189</f>
        <v>76</v>
      </c>
      <c r="I189" s="34">
        <f>対象者!I189</f>
        <v>16570</v>
      </c>
      <c r="J189" s="33" t="str">
        <f>対象者!J189</f>
        <v>既婚</v>
      </c>
      <c r="K189" s="33">
        <f>対象者!K189</f>
        <v>1037</v>
      </c>
      <c r="L189" s="33" t="str">
        <f>対象者!L189</f>
        <v>岡山県</v>
      </c>
      <c r="M189" s="33">
        <f>対象者!M189</f>
        <v>82</v>
      </c>
      <c r="N189" s="33">
        <f>対象者!N189</f>
        <v>97</v>
      </c>
      <c r="O189" s="33">
        <f>対象者!O189</f>
        <v>66</v>
      </c>
      <c r="P189" s="33">
        <f>対象者!P189</f>
        <v>30</v>
      </c>
      <c r="Q189" s="33">
        <f>対象者!Q189</f>
        <v>90</v>
      </c>
      <c r="R189" s="30">
        <f t="shared" si="18"/>
        <v>0</v>
      </c>
      <c r="S189" s="30">
        <f t="shared" si="19"/>
        <v>1</v>
      </c>
      <c r="T189" s="30">
        <f t="shared" si="23"/>
        <v>0</v>
      </c>
      <c r="U189" s="30">
        <f t="shared" si="20"/>
        <v>0</v>
      </c>
      <c r="V189" s="30">
        <f t="shared" ca="1" si="21"/>
        <v>0</v>
      </c>
    </row>
    <row r="190" spans="2:22" x14ac:dyDescent="0.45">
      <c r="B190" s="54">
        <f t="shared" ca="1" si="22"/>
        <v>229</v>
      </c>
      <c r="C190" s="30" t="str">
        <f t="shared" ca="1" si="16"/>
        <v/>
      </c>
      <c r="D190" s="30">
        <f t="shared" ca="1" si="17"/>
        <v>0</v>
      </c>
      <c r="E190" s="33">
        <f>対象者!E190</f>
        <v>187</v>
      </c>
      <c r="F190" s="33" t="str">
        <f>対象者!F190</f>
        <v>ほんま ひろゆき</v>
      </c>
      <c r="G190" s="33" t="str">
        <f>対象者!G190</f>
        <v>男</v>
      </c>
      <c r="H190" s="33">
        <f ca="1">対象者!H190</f>
        <v>44</v>
      </c>
      <c r="I190" s="34">
        <f>対象者!I190</f>
        <v>28359</v>
      </c>
      <c r="J190" s="33" t="str">
        <f>対象者!J190</f>
        <v>既婚</v>
      </c>
      <c r="K190" s="33">
        <f>対象者!K190</f>
        <v>1080</v>
      </c>
      <c r="L190" s="33" t="str">
        <f>対象者!L190</f>
        <v>東京都</v>
      </c>
      <c r="M190" s="33">
        <f>対象者!M190</f>
        <v>61</v>
      </c>
      <c r="N190" s="33">
        <f>対象者!N190</f>
        <v>32</v>
      </c>
      <c r="O190" s="33">
        <f>対象者!O190</f>
        <v>47</v>
      </c>
      <c r="P190" s="33">
        <f>対象者!P190</f>
        <v>78</v>
      </c>
      <c r="Q190" s="33">
        <f>対象者!Q190</f>
        <v>56</v>
      </c>
      <c r="R190" s="30">
        <f t="shared" si="18"/>
        <v>0</v>
      </c>
      <c r="S190" s="30">
        <f t="shared" si="19"/>
        <v>1</v>
      </c>
      <c r="T190" s="30">
        <f t="shared" si="23"/>
        <v>0</v>
      </c>
      <c r="U190" s="30">
        <f t="shared" si="20"/>
        <v>0</v>
      </c>
      <c r="V190" s="30">
        <f t="shared" ca="1" si="21"/>
        <v>0</v>
      </c>
    </row>
    <row r="191" spans="2:22" x14ac:dyDescent="0.45">
      <c r="B191" s="54">
        <f t="shared" ca="1" si="22"/>
        <v>97</v>
      </c>
      <c r="C191" s="30" t="str">
        <f t="shared" ca="1" si="16"/>
        <v/>
      </c>
      <c r="D191" s="30">
        <f t="shared" ca="1" si="17"/>
        <v>0</v>
      </c>
      <c r="E191" s="33">
        <f>対象者!E191</f>
        <v>188</v>
      </c>
      <c r="F191" s="33" t="str">
        <f>対象者!F191</f>
        <v>ごだい えいいち</v>
      </c>
      <c r="G191" s="33" t="str">
        <f>対象者!G191</f>
        <v>男</v>
      </c>
      <c r="H191" s="33">
        <f ca="1">対象者!H191</f>
        <v>79</v>
      </c>
      <c r="I191" s="34">
        <f>対象者!I191</f>
        <v>15707</v>
      </c>
      <c r="J191" s="33" t="str">
        <f>対象者!J191</f>
        <v>既婚</v>
      </c>
      <c r="K191" s="33">
        <f>対象者!K191</f>
        <v>903</v>
      </c>
      <c r="L191" s="33" t="str">
        <f>対象者!L191</f>
        <v>広島県</v>
      </c>
      <c r="M191" s="33">
        <f>対象者!M191</f>
        <v>43</v>
      </c>
      <c r="N191" s="33">
        <f>対象者!N191</f>
        <v>92</v>
      </c>
      <c r="O191" s="33">
        <f>対象者!O191</f>
        <v>88</v>
      </c>
      <c r="P191" s="33">
        <f>対象者!P191</f>
        <v>21</v>
      </c>
      <c r="Q191" s="33">
        <f>対象者!Q191</f>
        <v>77</v>
      </c>
      <c r="R191" s="30">
        <f t="shared" si="18"/>
        <v>0</v>
      </c>
      <c r="S191" s="30">
        <f t="shared" si="19"/>
        <v>1</v>
      </c>
      <c r="T191" s="30">
        <f t="shared" si="23"/>
        <v>0</v>
      </c>
      <c r="U191" s="30">
        <f t="shared" si="20"/>
        <v>0</v>
      </c>
      <c r="V191" s="30">
        <f t="shared" ca="1" si="21"/>
        <v>0</v>
      </c>
    </row>
    <row r="192" spans="2:22" x14ac:dyDescent="0.45">
      <c r="B192" s="54">
        <f t="shared" ca="1" si="22"/>
        <v>196</v>
      </c>
      <c r="C192" s="30" t="str">
        <f t="shared" ca="1" si="16"/>
        <v/>
      </c>
      <c r="D192" s="30">
        <f t="shared" ca="1" si="17"/>
        <v>0</v>
      </c>
      <c r="E192" s="33">
        <f>対象者!E192</f>
        <v>189</v>
      </c>
      <c r="F192" s="33" t="str">
        <f>対象者!F192</f>
        <v>いけうち はるき</v>
      </c>
      <c r="G192" s="33" t="str">
        <f>対象者!G192</f>
        <v>女</v>
      </c>
      <c r="H192" s="33">
        <f ca="1">対象者!H192</f>
        <v>58</v>
      </c>
      <c r="I192" s="34">
        <f>対象者!I192</f>
        <v>23279</v>
      </c>
      <c r="J192" s="33" t="str">
        <f>対象者!J192</f>
        <v>既婚</v>
      </c>
      <c r="K192" s="33">
        <f>対象者!K192</f>
        <v>755</v>
      </c>
      <c r="L192" s="33" t="str">
        <f>対象者!L192</f>
        <v>大阪府</v>
      </c>
      <c r="M192" s="33">
        <f>対象者!M192</f>
        <v>47</v>
      </c>
      <c r="N192" s="33">
        <f>対象者!N192</f>
        <v>61</v>
      </c>
      <c r="O192" s="33">
        <f>対象者!O192</f>
        <v>91</v>
      </c>
      <c r="P192" s="33">
        <f>対象者!P192</f>
        <v>68</v>
      </c>
      <c r="Q192" s="33">
        <f>対象者!Q192</f>
        <v>93</v>
      </c>
      <c r="R192" s="30">
        <f t="shared" si="18"/>
        <v>0</v>
      </c>
      <c r="S192" s="30">
        <f t="shared" si="19"/>
        <v>1</v>
      </c>
      <c r="T192" s="30">
        <f t="shared" si="23"/>
        <v>0</v>
      </c>
      <c r="U192" s="30">
        <f t="shared" si="20"/>
        <v>0</v>
      </c>
      <c r="V192" s="30">
        <f t="shared" ca="1" si="21"/>
        <v>0</v>
      </c>
    </row>
    <row r="193" spans="2:22" x14ac:dyDescent="0.45">
      <c r="B193" s="54">
        <f t="shared" ca="1" si="22"/>
        <v>22</v>
      </c>
      <c r="C193" s="30" t="str">
        <f t="shared" ca="1" si="16"/>
        <v/>
      </c>
      <c r="D193" s="30">
        <f t="shared" ca="1" si="17"/>
        <v>0</v>
      </c>
      <c r="E193" s="33">
        <f>対象者!E193</f>
        <v>190</v>
      </c>
      <c r="F193" s="33" t="str">
        <f>対象者!F193</f>
        <v>こうもと あや</v>
      </c>
      <c r="G193" s="33" t="str">
        <f>対象者!G193</f>
        <v>女</v>
      </c>
      <c r="H193" s="33">
        <f ca="1">対象者!H193</f>
        <v>57</v>
      </c>
      <c r="I193" s="34">
        <f>対象者!I193</f>
        <v>23818</v>
      </c>
      <c r="J193" s="33" t="str">
        <f>対象者!J193</f>
        <v>既婚</v>
      </c>
      <c r="K193" s="33">
        <f>対象者!K193</f>
        <v>307</v>
      </c>
      <c r="L193" s="33" t="str">
        <f>対象者!L193</f>
        <v>東京都</v>
      </c>
      <c r="M193" s="33">
        <f>対象者!M193</f>
        <v>32</v>
      </c>
      <c r="N193" s="33">
        <f>対象者!N193</f>
        <v>86</v>
      </c>
      <c r="O193" s="33">
        <f>対象者!O193</f>
        <v>55</v>
      </c>
      <c r="P193" s="33">
        <f>対象者!P193</f>
        <v>99</v>
      </c>
      <c r="Q193" s="33">
        <f>対象者!Q193</f>
        <v>57</v>
      </c>
      <c r="R193" s="30">
        <f t="shared" si="18"/>
        <v>0</v>
      </c>
      <c r="S193" s="30">
        <f t="shared" si="19"/>
        <v>1</v>
      </c>
      <c r="T193" s="30">
        <f t="shared" si="23"/>
        <v>0</v>
      </c>
      <c r="U193" s="30">
        <f t="shared" si="20"/>
        <v>0</v>
      </c>
      <c r="V193" s="30">
        <f t="shared" ca="1" si="21"/>
        <v>0</v>
      </c>
    </row>
    <row r="194" spans="2:22" x14ac:dyDescent="0.45">
      <c r="B194" s="54">
        <f t="shared" ca="1" si="22"/>
        <v>4</v>
      </c>
      <c r="C194" s="30" t="str">
        <f t="shared" ca="1" si="16"/>
        <v/>
      </c>
      <c r="D194" s="30">
        <f t="shared" ca="1" si="17"/>
        <v>0</v>
      </c>
      <c r="E194" s="33">
        <f>対象者!E194</f>
        <v>191</v>
      </c>
      <c r="F194" s="33" t="str">
        <f>対象者!F194</f>
        <v>かまた れいこ</v>
      </c>
      <c r="G194" s="33" t="str">
        <f>対象者!G194</f>
        <v>女</v>
      </c>
      <c r="H194" s="33">
        <f ca="1">対象者!H194</f>
        <v>67</v>
      </c>
      <c r="I194" s="34">
        <f>対象者!I194</f>
        <v>20183</v>
      </c>
      <c r="J194" s="33" t="str">
        <f>対象者!J194</f>
        <v>既婚</v>
      </c>
      <c r="K194" s="33">
        <f>対象者!K194</f>
        <v>556</v>
      </c>
      <c r="L194" s="33" t="str">
        <f>対象者!L194</f>
        <v>新潟県</v>
      </c>
      <c r="M194" s="33">
        <f>対象者!M194</f>
        <v>34</v>
      </c>
      <c r="N194" s="33">
        <f>対象者!N194</f>
        <v>95</v>
      </c>
      <c r="O194" s="33">
        <f>対象者!O194</f>
        <v>90</v>
      </c>
      <c r="P194" s="33">
        <f>対象者!P194</f>
        <v>74</v>
      </c>
      <c r="Q194" s="33">
        <f>対象者!Q194</f>
        <v>88</v>
      </c>
      <c r="R194" s="30">
        <f t="shared" si="18"/>
        <v>0</v>
      </c>
      <c r="S194" s="30">
        <f t="shared" si="19"/>
        <v>1</v>
      </c>
      <c r="T194" s="30">
        <f t="shared" si="23"/>
        <v>0</v>
      </c>
      <c r="U194" s="30">
        <f t="shared" si="20"/>
        <v>0</v>
      </c>
      <c r="V194" s="30">
        <f t="shared" ca="1" si="21"/>
        <v>0</v>
      </c>
    </row>
    <row r="195" spans="2:22" x14ac:dyDescent="0.45">
      <c r="B195" s="54">
        <f t="shared" ca="1" si="22"/>
        <v>0</v>
      </c>
      <c r="C195" s="30" t="str">
        <f t="shared" ca="1" si="16"/>
        <v/>
      </c>
      <c r="D195" s="30">
        <f t="shared" ca="1" si="17"/>
        <v>0</v>
      </c>
      <c r="E195" s="33">
        <f>対象者!E195</f>
        <v>192</v>
      </c>
      <c r="F195" s="33" t="str">
        <f>対象者!F195</f>
        <v>さくらだ しゅんじ</v>
      </c>
      <c r="G195" s="33" t="str">
        <f>対象者!G195</f>
        <v>男</v>
      </c>
      <c r="H195" s="33">
        <f ca="1">対象者!H195</f>
        <v>0</v>
      </c>
      <c r="I195" s="34">
        <f ca="1">対象者!I195</f>
        <v>44659</v>
      </c>
      <c r="J195" s="33" t="str">
        <f>対象者!J195</f>
        <v>既婚</v>
      </c>
      <c r="K195" s="33">
        <f>対象者!K195</f>
        <v>740</v>
      </c>
      <c r="L195" s="33" t="str">
        <f>対象者!L195</f>
        <v>長崎県</v>
      </c>
      <c r="M195" s="33">
        <f>対象者!M195</f>
        <v>23</v>
      </c>
      <c r="N195" s="33">
        <f>対象者!N195</f>
        <v>42</v>
      </c>
      <c r="O195" s="33">
        <f>対象者!O195</f>
        <v>48</v>
      </c>
      <c r="P195" s="33">
        <f>対象者!P195</f>
        <v>95</v>
      </c>
      <c r="Q195" s="33">
        <f>対象者!Q195</f>
        <v>89</v>
      </c>
      <c r="R195" s="30">
        <f t="shared" si="18"/>
        <v>0</v>
      </c>
      <c r="S195" s="30">
        <f t="shared" si="19"/>
        <v>1</v>
      </c>
      <c r="T195" s="30">
        <f t="shared" si="23"/>
        <v>0</v>
      </c>
      <c r="U195" s="30">
        <f t="shared" ca="1" si="20"/>
        <v>0</v>
      </c>
      <c r="V195" s="30">
        <f t="shared" ca="1" si="21"/>
        <v>0</v>
      </c>
    </row>
    <row r="196" spans="2:22" x14ac:dyDescent="0.45">
      <c r="B196" s="54">
        <f t="shared" ca="1" si="22"/>
        <v>4</v>
      </c>
      <c r="C196" s="30" t="str">
        <f t="shared" ref="C196:C259" ca="1" si="24">IF(D196=1,Q196,"")</f>
        <v/>
      </c>
      <c r="D196" s="30">
        <f t="shared" ref="D196:D259" ca="1" si="25">IF(AND(J196="既婚",H196&gt;29,H196&lt;40,G196="女",OR(L196="東京都",L196="神奈川県")),1,0)</f>
        <v>0</v>
      </c>
      <c r="E196" s="33">
        <f>対象者!E196</f>
        <v>193</v>
      </c>
      <c r="F196" s="33" t="str">
        <f>対象者!F196</f>
        <v>ふくはら ようこ</v>
      </c>
      <c r="G196" s="33" t="str">
        <f>対象者!G196</f>
        <v>女</v>
      </c>
      <c r="H196" s="33">
        <f ca="1">対象者!H196</f>
        <v>58</v>
      </c>
      <c r="I196" s="34">
        <f>対象者!I196</f>
        <v>23471</v>
      </c>
      <c r="J196" s="33" t="str">
        <f>対象者!J196</f>
        <v>既婚</v>
      </c>
      <c r="K196" s="33">
        <f>対象者!K196</f>
        <v>644</v>
      </c>
      <c r="L196" s="33" t="str">
        <f>対象者!L196</f>
        <v>広島県</v>
      </c>
      <c r="M196" s="33">
        <f>対象者!M196</f>
        <v>28</v>
      </c>
      <c r="N196" s="33">
        <f>対象者!N196</f>
        <v>37</v>
      </c>
      <c r="O196" s="33">
        <f>対象者!O196</f>
        <v>67</v>
      </c>
      <c r="P196" s="33">
        <f>対象者!P196</f>
        <v>67</v>
      </c>
      <c r="Q196" s="33">
        <f>対象者!Q196</f>
        <v>75</v>
      </c>
      <c r="R196" s="30">
        <f t="shared" ref="R196:R259" si="26">IF(AND(M196&gt;69,N196&gt;69,O196&gt;69,P196&gt;69,Q196&gt;69),1,0)</f>
        <v>0</v>
      </c>
      <c r="S196" s="30">
        <f t="shared" ref="S196:S259" si="27">IF(OR(N196&lt;60,O196&lt;60,P196&lt;60,Q196&lt;60,M196&lt;60),1,0)</f>
        <v>1</v>
      </c>
      <c r="T196" s="30">
        <f t="shared" si="23"/>
        <v>0</v>
      </c>
      <c r="U196" s="30">
        <f t="shared" ref="U196:U259" si="28">IF(AND(YEAR(I196)&gt;1979,YEAR(I196)&lt;1990),1,0)</f>
        <v>0</v>
      </c>
      <c r="V196" s="30">
        <f t="shared" ref="V196:V259" ca="1" si="29">IF(DATEDIF(I196,TODAY(),"Y")=H196,0,1)</f>
        <v>0</v>
      </c>
    </row>
    <row r="197" spans="2:22" x14ac:dyDescent="0.45">
      <c r="B197" s="54">
        <f t="shared" ref="B197:B260" ca="1" si="30">DATEDIF(I197,TODAY(),"YD")</f>
        <v>358</v>
      </c>
      <c r="C197" s="30" t="str">
        <f t="shared" ca="1" si="24"/>
        <v/>
      </c>
      <c r="D197" s="30">
        <f t="shared" ca="1" si="25"/>
        <v>0</v>
      </c>
      <c r="E197" s="33">
        <f>対象者!E197</f>
        <v>194</v>
      </c>
      <c r="F197" s="33" t="str">
        <f>対象者!F197</f>
        <v>くわた あやこ</v>
      </c>
      <c r="G197" s="33" t="str">
        <f>対象者!G197</f>
        <v>女</v>
      </c>
      <c r="H197" s="33">
        <f ca="1">対象者!H197</f>
        <v>81</v>
      </c>
      <c r="I197" s="34">
        <f>対象者!I197</f>
        <v>14716</v>
      </c>
      <c r="J197" s="33" t="str">
        <f>対象者!J197</f>
        <v>既婚</v>
      </c>
      <c r="K197" s="33">
        <f>対象者!K197</f>
        <v>1059</v>
      </c>
      <c r="L197" s="33" t="str">
        <f>対象者!L197</f>
        <v>富山県</v>
      </c>
      <c r="M197" s="33">
        <f>対象者!M197</f>
        <v>25</v>
      </c>
      <c r="N197" s="33">
        <f>対象者!N197</f>
        <v>100</v>
      </c>
      <c r="O197" s="33">
        <f>対象者!O197</f>
        <v>92</v>
      </c>
      <c r="P197" s="33">
        <f>対象者!P197</f>
        <v>59</v>
      </c>
      <c r="Q197" s="33">
        <f>対象者!Q197</f>
        <v>81</v>
      </c>
      <c r="R197" s="30">
        <f t="shared" si="26"/>
        <v>0</v>
      </c>
      <c r="S197" s="30">
        <f t="shared" si="27"/>
        <v>1</v>
      </c>
      <c r="T197" s="30">
        <f t="shared" ref="T197:T260" si="31">IF(AND(AVERAGE(M197:Q197)&gt;=70,AND(M197&gt;=60,N197&gt;=60,O197&gt;=60,P197&gt;=60,Q197&gt;=60)),1,0)</f>
        <v>0</v>
      </c>
      <c r="U197" s="30">
        <f t="shared" si="28"/>
        <v>0</v>
      </c>
      <c r="V197" s="30">
        <f t="shared" ca="1" si="29"/>
        <v>0</v>
      </c>
    </row>
    <row r="198" spans="2:22" x14ac:dyDescent="0.45">
      <c r="B198" s="54">
        <f t="shared" ca="1" si="30"/>
        <v>322</v>
      </c>
      <c r="C198" s="30" t="str">
        <f t="shared" ca="1" si="24"/>
        <v/>
      </c>
      <c r="D198" s="30">
        <f t="shared" ca="1" si="25"/>
        <v>0</v>
      </c>
      <c r="E198" s="33">
        <f>対象者!E198</f>
        <v>195</v>
      </c>
      <c r="F198" s="33" t="str">
        <f>対象者!F198</f>
        <v>いたがき ともか</v>
      </c>
      <c r="G198" s="33" t="str">
        <f>対象者!G198</f>
        <v>女</v>
      </c>
      <c r="H198" s="33">
        <f ca="1">対象者!H198</f>
        <v>31</v>
      </c>
      <c r="I198" s="34">
        <f>対象者!I198</f>
        <v>33014</v>
      </c>
      <c r="J198" s="33" t="str">
        <f>対象者!J198</f>
        <v>未婚</v>
      </c>
      <c r="K198" s="33">
        <f>対象者!K198</f>
        <v>938</v>
      </c>
      <c r="L198" s="33" t="str">
        <f>対象者!L198</f>
        <v>沖縄県</v>
      </c>
      <c r="M198" s="33">
        <f>対象者!M198</f>
        <v>41</v>
      </c>
      <c r="N198" s="33">
        <f>対象者!N198</f>
        <v>83</v>
      </c>
      <c r="O198" s="33">
        <f>対象者!O198</f>
        <v>46</v>
      </c>
      <c r="P198" s="33">
        <f>対象者!P198</f>
        <v>88</v>
      </c>
      <c r="Q198" s="33">
        <f>対象者!Q198</f>
        <v>40</v>
      </c>
      <c r="R198" s="30">
        <f t="shared" si="26"/>
        <v>0</v>
      </c>
      <c r="S198" s="30">
        <f t="shared" si="27"/>
        <v>1</v>
      </c>
      <c r="T198" s="30">
        <f t="shared" si="31"/>
        <v>0</v>
      </c>
      <c r="U198" s="30">
        <f t="shared" si="28"/>
        <v>0</v>
      </c>
      <c r="V198" s="30">
        <f t="shared" ca="1" si="29"/>
        <v>0</v>
      </c>
    </row>
    <row r="199" spans="2:22" x14ac:dyDescent="0.45">
      <c r="B199" s="54">
        <f t="shared" ca="1" si="30"/>
        <v>237</v>
      </c>
      <c r="C199" s="30" t="str">
        <f t="shared" ca="1" si="24"/>
        <v/>
      </c>
      <c r="D199" s="30">
        <f t="shared" ca="1" si="25"/>
        <v>0</v>
      </c>
      <c r="E199" s="33">
        <f>対象者!E199</f>
        <v>196</v>
      </c>
      <c r="F199" s="33" t="str">
        <f>対象者!F199</f>
        <v>やまのうち のりこ</v>
      </c>
      <c r="G199" s="33" t="str">
        <f>対象者!G199</f>
        <v>女</v>
      </c>
      <c r="H199" s="33">
        <f ca="1">対象者!H199</f>
        <v>80</v>
      </c>
      <c r="I199" s="34">
        <f>対象者!I199</f>
        <v>15202</v>
      </c>
      <c r="J199" s="33" t="str">
        <f>対象者!J199</f>
        <v>既婚</v>
      </c>
      <c r="K199" s="33">
        <f>対象者!K199</f>
        <v>950</v>
      </c>
      <c r="L199" s="33" t="str">
        <f>対象者!L199</f>
        <v>宮城県</v>
      </c>
      <c r="M199" s="33">
        <f>対象者!M199</f>
        <v>82</v>
      </c>
      <c r="N199" s="33">
        <f>対象者!N199</f>
        <v>32</v>
      </c>
      <c r="O199" s="33">
        <f>対象者!O199</f>
        <v>81</v>
      </c>
      <c r="P199" s="33">
        <f>対象者!P199</f>
        <v>83</v>
      </c>
      <c r="Q199" s="33">
        <f>対象者!Q199</f>
        <v>78</v>
      </c>
      <c r="R199" s="30">
        <f t="shared" si="26"/>
        <v>0</v>
      </c>
      <c r="S199" s="30">
        <f t="shared" si="27"/>
        <v>1</v>
      </c>
      <c r="T199" s="30">
        <f t="shared" si="31"/>
        <v>0</v>
      </c>
      <c r="U199" s="30">
        <f t="shared" si="28"/>
        <v>0</v>
      </c>
      <c r="V199" s="30">
        <f t="shared" ca="1" si="29"/>
        <v>0</v>
      </c>
    </row>
    <row r="200" spans="2:22" x14ac:dyDescent="0.45">
      <c r="B200" s="54">
        <f t="shared" ca="1" si="30"/>
        <v>38</v>
      </c>
      <c r="C200" s="30" t="str">
        <f t="shared" ca="1" si="24"/>
        <v/>
      </c>
      <c r="D200" s="30">
        <f t="shared" ca="1" si="25"/>
        <v>0</v>
      </c>
      <c r="E200" s="33">
        <f>対象者!E200</f>
        <v>197</v>
      </c>
      <c r="F200" s="33" t="str">
        <f>対象者!F200</f>
        <v>おぐち ほうし</v>
      </c>
      <c r="G200" s="33" t="str">
        <f>対象者!G200</f>
        <v>男</v>
      </c>
      <c r="H200" s="33">
        <f ca="1">対象者!H200</f>
        <v>39</v>
      </c>
      <c r="I200" s="34">
        <f>対象者!I200</f>
        <v>30376</v>
      </c>
      <c r="J200" s="33" t="str">
        <f>対象者!J200</f>
        <v>既婚</v>
      </c>
      <c r="K200" s="33">
        <f>対象者!K200</f>
        <v>842</v>
      </c>
      <c r="L200" s="33" t="str">
        <f>対象者!L200</f>
        <v>島根県</v>
      </c>
      <c r="M200" s="33">
        <f>対象者!M200</f>
        <v>70</v>
      </c>
      <c r="N200" s="33">
        <f>対象者!N200</f>
        <v>46</v>
      </c>
      <c r="O200" s="33">
        <f>対象者!O200</f>
        <v>68</v>
      </c>
      <c r="P200" s="33">
        <f>対象者!P200</f>
        <v>29</v>
      </c>
      <c r="Q200" s="33">
        <f>対象者!Q200</f>
        <v>68</v>
      </c>
      <c r="R200" s="30">
        <f t="shared" si="26"/>
        <v>0</v>
      </c>
      <c r="S200" s="30">
        <f t="shared" si="27"/>
        <v>1</v>
      </c>
      <c r="T200" s="30">
        <f t="shared" si="31"/>
        <v>0</v>
      </c>
      <c r="U200" s="30">
        <f t="shared" si="28"/>
        <v>1</v>
      </c>
      <c r="V200" s="30">
        <f t="shared" ca="1" si="29"/>
        <v>0</v>
      </c>
    </row>
    <row r="201" spans="2:22" x14ac:dyDescent="0.45">
      <c r="B201" s="54">
        <f t="shared" ca="1" si="30"/>
        <v>303</v>
      </c>
      <c r="C201" s="30" t="str">
        <f t="shared" ca="1" si="24"/>
        <v/>
      </c>
      <c r="D201" s="30">
        <f t="shared" ca="1" si="25"/>
        <v>0</v>
      </c>
      <c r="E201" s="33">
        <f>対象者!E201</f>
        <v>198</v>
      </c>
      <c r="F201" s="33" t="str">
        <f>対象者!F201</f>
        <v>むとう なつみ</v>
      </c>
      <c r="G201" s="33" t="str">
        <f>対象者!G201</f>
        <v>女</v>
      </c>
      <c r="H201" s="33">
        <f ca="1">対象者!H201</f>
        <v>27</v>
      </c>
      <c r="I201" s="34">
        <f>対象者!I201</f>
        <v>34494</v>
      </c>
      <c r="J201" s="33" t="str">
        <f>対象者!J201</f>
        <v>未婚</v>
      </c>
      <c r="K201" s="33">
        <f>対象者!K201</f>
        <v>1072</v>
      </c>
      <c r="L201" s="33" t="str">
        <f>対象者!L201</f>
        <v>埼玉県</v>
      </c>
      <c r="M201" s="33">
        <f>対象者!M201</f>
        <v>76</v>
      </c>
      <c r="N201" s="33">
        <f>対象者!N201</f>
        <v>20</v>
      </c>
      <c r="O201" s="33">
        <f>対象者!O201</f>
        <v>61</v>
      </c>
      <c r="P201" s="33">
        <f>対象者!P201</f>
        <v>43</v>
      </c>
      <c r="Q201" s="33">
        <f>対象者!Q201</f>
        <v>24</v>
      </c>
      <c r="R201" s="30">
        <f t="shared" si="26"/>
        <v>0</v>
      </c>
      <c r="S201" s="30">
        <f t="shared" si="27"/>
        <v>1</v>
      </c>
      <c r="T201" s="30">
        <f t="shared" si="31"/>
        <v>0</v>
      </c>
      <c r="U201" s="30">
        <f t="shared" si="28"/>
        <v>0</v>
      </c>
      <c r="V201" s="30">
        <f t="shared" ca="1" si="29"/>
        <v>0</v>
      </c>
    </row>
    <row r="202" spans="2:22" x14ac:dyDescent="0.45">
      <c r="B202" s="54">
        <f t="shared" ca="1" si="30"/>
        <v>66</v>
      </c>
      <c r="C202" s="30" t="str">
        <f t="shared" ca="1" si="24"/>
        <v/>
      </c>
      <c r="D202" s="30">
        <f t="shared" ca="1" si="25"/>
        <v>0</v>
      </c>
      <c r="E202" s="33">
        <f>対象者!E202</f>
        <v>199</v>
      </c>
      <c r="F202" s="33" t="str">
        <f>対象者!F202</f>
        <v>かたぎり ゆうた</v>
      </c>
      <c r="G202" s="33" t="str">
        <f>対象者!G202</f>
        <v>男</v>
      </c>
      <c r="H202" s="33">
        <f ca="1">対象者!H202</f>
        <v>29</v>
      </c>
      <c r="I202" s="34">
        <f>対象者!I202</f>
        <v>34001</v>
      </c>
      <c r="J202" s="33" t="str">
        <f>対象者!J202</f>
        <v>未婚</v>
      </c>
      <c r="K202" s="33">
        <f>対象者!K202</f>
        <v>898</v>
      </c>
      <c r="L202" s="33" t="str">
        <f>対象者!L202</f>
        <v>青森県</v>
      </c>
      <c r="M202" s="33">
        <f>対象者!M202</f>
        <v>70</v>
      </c>
      <c r="N202" s="33">
        <f>対象者!N202</f>
        <v>66</v>
      </c>
      <c r="O202" s="33">
        <f>対象者!O202</f>
        <v>88</v>
      </c>
      <c r="P202" s="33">
        <f>対象者!P202</f>
        <v>95</v>
      </c>
      <c r="Q202" s="33">
        <f>対象者!Q202</f>
        <v>90</v>
      </c>
      <c r="R202" s="30">
        <f t="shared" si="26"/>
        <v>0</v>
      </c>
      <c r="S202" s="30">
        <f t="shared" si="27"/>
        <v>0</v>
      </c>
      <c r="T202" s="30">
        <f t="shared" si="31"/>
        <v>1</v>
      </c>
      <c r="U202" s="30">
        <f t="shared" si="28"/>
        <v>0</v>
      </c>
      <c r="V202" s="30">
        <f t="shared" ca="1" si="29"/>
        <v>0</v>
      </c>
    </row>
    <row r="203" spans="2:22" x14ac:dyDescent="0.45">
      <c r="B203" s="54">
        <f t="shared" ca="1" si="30"/>
        <v>261</v>
      </c>
      <c r="C203" s="30" t="str">
        <f t="shared" ca="1" si="24"/>
        <v/>
      </c>
      <c r="D203" s="30">
        <f t="shared" ca="1" si="25"/>
        <v>0</v>
      </c>
      <c r="E203" s="33">
        <f>対象者!E203</f>
        <v>200</v>
      </c>
      <c r="F203" s="33" t="str">
        <f>対象者!F203</f>
        <v>あかしや かおる</v>
      </c>
      <c r="G203" s="33" t="str">
        <f>対象者!G203</f>
        <v>男</v>
      </c>
      <c r="H203" s="33">
        <f ca="1">対象者!H203</f>
        <v>27</v>
      </c>
      <c r="I203" s="34">
        <f>対象者!I203</f>
        <v>34536</v>
      </c>
      <c r="J203" s="33" t="str">
        <f>対象者!J203</f>
        <v>未婚</v>
      </c>
      <c r="K203" s="33">
        <f>対象者!K203</f>
        <v>686</v>
      </c>
      <c r="L203" s="33" t="str">
        <f>対象者!L203</f>
        <v>青森県</v>
      </c>
      <c r="M203" s="33">
        <f>対象者!M203</f>
        <v>28</v>
      </c>
      <c r="N203" s="33">
        <f>対象者!N203</f>
        <v>68</v>
      </c>
      <c r="O203" s="33">
        <f>対象者!O203</f>
        <v>72</v>
      </c>
      <c r="P203" s="33">
        <f>対象者!P203</f>
        <v>66</v>
      </c>
      <c r="Q203" s="33">
        <f>対象者!Q203</f>
        <v>61</v>
      </c>
      <c r="R203" s="30">
        <f t="shared" si="26"/>
        <v>0</v>
      </c>
      <c r="S203" s="30">
        <f t="shared" si="27"/>
        <v>1</v>
      </c>
      <c r="T203" s="30">
        <f t="shared" si="31"/>
        <v>0</v>
      </c>
      <c r="U203" s="30">
        <f t="shared" si="28"/>
        <v>0</v>
      </c>
      <c r="V203" s="30">
        <f t="shared" ca="1" si="29"/>
        <v>0</v>
      </c>
    </row>
    <row r="204" spans="2:22" x14ac:dyDescent="0.45">
      <c r="B204" s="54">
        <f t="shared" ca="1" si="30"/>
        <v>93</v>
      </c>
      <c r="C204" s="30" t="str">
        <f t="shared" ca="1" si="24"/>
        <v/>
      </c>
      <c r="D204" s="30">
        <f t="shared" ca="1" si="25"/>
        <v>0</v>
      </c>
      <c r="E204" s="33">
        <f>対象者!E204</f>
        <v>201</v>
      </c>
      <c r="F204" s="33" t="str">
        <f>対象者!F204</f>
        <v>ひらやま かろく</v>
      </c>
      <c r="G204" s="33" t="str">
        <f>対象者!G204</f>
        <v>男</v>
      </c>
      <c r="H204" s="33">
        <f ca="1">対象者!H204</f>
        <v>62</v>
      </c>
      <c r="I204" s="34">
        <f>対象者!I204</f>
        <v>21921</v>
      </c>
      <c r="J204" s="33" t="str">
        <f>対象者!J204</f>
        <v>既婚</v>
      </c>
      <c r="K204" s="33">
        <f>対象者!K204</f>
        <v>846</v>
      </c>
      <c r="L204" s="33" t="str">
        <f>対象者!L204</f>
        <v>島根県</v>
      </c>
      <c r="M204" s="33">
        <f>対象者!M204</f>
        <v>98</v>
      </c>
      <c r="N204" s="33">
        <f>対象者!N204</f>
        <v>74</v>
      </c>
      <c r="O204" s="33">
        <f>対象者!O204</f>
        <v>20</v>
      </c>
      <c r="P204" s="33">
        <f>対象者!P204</f>
        <v>34</v>
      </c>
      <c r="Q204" s="33">
        <f>対象者!Q204</f>
        <v>91</v>
      </c>
      <c r="R204" s="30">
        <f t="shared" si="26"/>
        <v>0</v>
      </c>
      <c r="S204" s="30">
        <f t="shared" si="27"/>
        <v>1</v>
      </c>
      <c r="T204" s="30">
        <f t="shared" si="31"/>
        <v>0</v>
      </c>
      <c r="U204" s="30">
        <f t="shared" si="28"/>
        <v>0</v>
      </c>
      <c r="V204" s="30">
        <f t="shared" ca="1" si="29"/>
        <v>0</v>
      </c>
    </row>
    <row r="205" spans="2:22" x14ac:dyDescent="0.45">
      <c r="B205" s="54">
        <f t="shared" ca="1" si="30"/>
        <v>239</v>
      </c>
      <c r="C205" s="30" t="str">
        <f t="shared" ca="1" si="24"/>
        <v/>
      </c>
      <c r="D205" s="30">
        <f t="shared" ca="1" si="25"/>
        <v>0</v>
      </c>
      <c r="E205" s="33">
        <f>対象者!E205</f>
        <v>202</v>
      </c>
      <c r="F205" s="33" t="str">
        <f>対象者!F205</f>
        <v>つつい りょう</v>
      </c>
      <c r="G205" s="33" t="str">
        <f>対象者!G205</f>
        <v>男</v>
      </c>
      <c r="H205" s="33">
        <f ca="1">対象者!H205</f>
        <v>34</v>
      </c>
      <c r="I205" s="34">
        <f>対象者!I205</f>
        <v>32002</v>
      </c>
      <c r="J205" s="33" t="str">
        <f>対象者!J205</f>
        <v>既婚</v>
      </c>
      <c r="K205" s="33">
        <f>対象者!K205</f>
        <v>493</v>
      </c>
      <c r="L205" s="33" t="str">
        <f>対象者!L205</f>
        <v>千葉県</v>
      </c>
      <c r="M205" s="33">
        <f>対象者!M205</f>
        <v>65</v>
      </c>
      <c r="N205" s="33">
        <f>対象者!N205</f>
        <v>40</v>
      </c>
      <c r="O205" s="33">
        <f>対象者!O205</f>
        <v>46</v>
      </c>
      <c r="P205" s="33">
        <f>対象者!P205</f>
        <v>77</v>
      </c>
      <c r="Q205" s="33">
        <f>対象者!Q205</f>
        <v>80</v>
      </c>
      <c r="R205" s="30">
        <f t="shared" si="26"/>
        <v>0</v>
      </c>
      <c r="S205" s="30">
        <f t="shared" si="27"/>
        <v>1</v>
      </c>
      <c r="T205" s="30">
        <f t="shared" si="31"/>
        <v>0</v>
      </c>
      <c r="U205" s="30">
        <f t="shared" si="28"/>
        <v>1</v>
      </c>
      <c r="V205" s="30">
        <f t="shared" ca="1" si="29"/>
        <v>0</v>
      </c>
    </row>
    <row r="206" spans="2:22" x14ac:dyDescent="0.45">
      <c r="B206" s="54">
        <f t="shared" ca="1" si="30"/>
        <v>221</v>
      </c>
      <c r="C206" s="30" t="str">
        <f t="shared" ca="1" si="24"/>
        <v/>
      </c>
      <c r="D206" s="30">
        <f t="shared" ca="1" si="25"/>
        <v>0</v>
      </c>
      <c r="E206" s="33">
        <f>対象者!E206</f>
        <v>203</v>
      </c>
      <c r="F206" s="33" t="str">
        <f>対象者!F206</f>
        <v>やまの じろーらも</v>
      </c>
      <c r="G206" s="33" t="str">
        <f>対象者!G206</f>
        <v>男</v>
      </c>
      <c r="H206" s="33">
        <f ca="1">対象者!H206</f>
        <v>61</v>
      </c>
      <c r="I206" s="34">
        <f>対象者!I206</f>
        <v>22158</v>
      </c>
      <c r="J206" s="33" t="str">
        <f>対象者!J206</f>
        <v>既婚</v>
      </c>
      <c r="K206" s="33">
        <f>対象者!K206</f>
        <v>482</v>
      </c>
      <c r="L206" s="33" t="str">
        <f>対象者!L206</f>
        <v>茨城県</v>
      </c>
      <c r="M206" s="33">
        <f>対象者!M206</f>
        <v>90</v>
      </c>
      <c r="N206" s="33">
        <f>対象者!N206</f>
        <v>48</v>
      </c>
      <c r="O206" s="33">
        <f>対象者!O206</f>
        <v>20</v>
      </c>
      <c r="P206" s="33">
        <f>対象者!P206</f>
        <v>34</v>
      </c>
      <c r="Q206" s="33">
        <f>対象者!Q206</f>
        <v>86</v>
      </c>
      <c r="R206" s="30">
        <f t="shared" si="26"/>
        <v>0</v>
      </c>
      <c r="S206" s="30">
        <f t="shared" si="27"/>
        <v>1</v>
      </c>
      <c r="T206" s="30">
        <f t="shared" si="31"/>
        <v>0</v>
      </c>
      <c r="U206" s="30">
        <f t="shared" si="28"/>
        <v>0</v>
      </c>
      <c r="V206" s="30">
        <f t="shared" ca="1" si="29"/>
        <v>0</v>
      </c>
    </row>
    <row r="207" spans="2:22" x14ac:dyDescent="0.45">
      <c r="B207" s="54">
        <f t="shared" ca="1" si="30"/>
        <v>234</v>
      </c>
      <c r="C207" s="30" t="str">
        <f t="shared" ca="1" si="24"/>
        <v/>
      </c>
      <c r="D207" s="30">
        <f t="shared" ca="1" si="25"/>
        <v>0</v>
      </c>
      <c r="E207" s="33">
        <f>対象者!E207</f>
        <v>204</v>
      </c>
      <c r="F207" s="33" t="str">
        <f>対象者!F207</f>
        <v>おのだ ちせ</v>
      </c>
      <c r="G207" s="33" t="str">
        <f>対象者!G207</f>
        <v>女</v>
      </c>
      <c r="H207" s="33">
        <f ca="1">対象者!H207</f>
        <v>54</v>
      </c>
      <c r="I207" s="34">
        <f>対象者!I207</f>
        <v>24702</v>
      </c>
      <c r="J207" s="33" t="str">
        <f>対象者!J207</f>
        <v>既婚</v>
      </c>
      <c r="K207" s="33">
        <f>対象者!K207</f>
        <v>322</v>
      </c>
      <c r="L207" s="33" t="str">
        <f>対象者!L207</f>
        <v>広島県</v>
      </c>
      <c r="M207" s="33">
        <f>対象者!M207</f>
        <v>34</v>
      </c>
      <c r="N207" s="33">
        <f>対象者!N207</f>
        <v>39</v>
      </c>
      <c r="O207" s="33">
        <f>対象者!O207</f>
        <v>69</v>
      </c>
      <c r="P207" s="33">
        <f>対象者!P207</f>
        <v>42</v>
      </c>
      <c r="Q207" s="33">
        <f>対象者!Q207</f>
        <v>31</v>
      </c>
      <c r="R207" s="30">
        <f t="shared" si="26"/>
        <v>0</v>
      </c>
      <c r="S207" s="30">
        <f t="shared" si="27"/>
        <v>1</v>
      </c>
      <c r="T207" s="30">
        <f t="shared" si="31"/>
        <v>0</v>
      </c>
      <c r="U207" s="30">
        <f t="shared" si="28"/>
        <v>0</v>
      </c>
      <c r="V207" s="30">
        <f t="shared" ca="1" si="29"/>
        <v>0</v>
      </c>
    </row>
    <row r="208" spans="2:22" x14ac:dyDescent="0.45">
      <c r="B208" s="54">
        <f t="shared" ca="1" si="30"/>
        <v>332</v>
      </c>
      <c r="C208" s="30" t="str">
        <f t="shared" ca="1" si="24"/>
        <v/>
      </c>
      <c r="D208" s="30">
        <f t="shared" ca="1" si="25"/>
        <v>0</v>
      </c>
      <c r="E208" s="33">
        <f>対象者!E208</f>
        <v>205</v>
      </c>
      <c r="F208" s="33" t="str">
        <f>対象者!F208</f>
        <v>いいづか せいいち</v>
      </c>
      <c r="G208" s="33" t="str">
        <f>対象者!G208</f>
        <v>男</v>
      </c>
      <c r="H208" s="33">
        <f ca="1">対象者!H208</f>
        <v>55</v>
      </c>
      <c r="I208" s="34">
        <f>対象者!I208</f>
        <v>24238</v>
      </c>
      <c r="J208" s="33" t="str">
        <f>対象者!J208</f>
        <v>既婚</v>
      </c>
      <c r="K208" s="33">
        <f>対象者!K208</f>
        <v>1010</v>
      </c>
      <c r="L208" s="33" t="str">
        <f>対象者!L208</f>
        <v>秋田県</v>
      </c>
      <c r="M208" s="33">
        <f>対象者!M208</f>
        <v>98</v>
      </c>
      <c r="N208" s="33">
        <f>対象者!N208</f>
        <v>29</v>
      </c>
      <c r="O208" s="33">
        <f>対象者!O208</f>
        <v>65</v>
      </c>
      <c r="P208" s="33">
        <f>対象者!P208</f>
        <v>83</v>
      </c>
      <c r="Q208" s="33">
        <f>対象者!Q208</f>
        <v>20</v>
      </c>
      <c r="R208" s="30">
        <f t="shared" si="26"/>
        <v>0</v>
      </c>
      <c r="S208" s="30">
        <f t="shared" si="27"/>
        <v>1</v>
      </c>
      <c r="T208" s="30">
        <f t="shared" si="31"/>
        <v>0</v>
      </c>
      <c r="U208" s="30">
        <f t="shared" si="28"/>
        <v>0</v>
      </c>
      <c r="V208" s="30">
        <f t="shared" ca="1" si="29"/>
        <v>0</v>
      </c>
    </row>
    <row r="209" spans="2:22" x14ac:dyDescent="0.45">
      <c r="B209" s="54">
        <f t="shared" ca="1" si="30"/>
        <v>158</v>
      </c>
      <c r="C209" s="30" t="str">
        <f t="shared" ca="1" si="24"/>
        <v/>
      </c>
      <c r="D209" s="30">
        <f t="shared" ca="1" si="25"/>
        <v>0</v>
      </c>
      <c r="E209" s="33">
        <f>対象者!E209</f>
        <v>206</v>
      </c>
      <c r="F209" s="33" t="str">
        <f>対象者!F209</f>
        <v>いまい ひろあき</v>
      </c>
      <c r="G209" s="33" t="str">
        <f>対象者!G209</f>
        <v>男</v>
      </c>
      <c r="H209" s="33">
        <f ca="1">対象者!H209</f>
        <v>68</v>
      </c>
      <c r="I209" s="34">
        <f>対象者!I209</f>
        <v>19664</v>
      </c>
      <c r="J209" s="33" t="str">
        <f>対象者!J209</f>
        <v>既婚</v>
      </c>
      <c r="K209" s="33">
        <f>対象者!K209</f>
        <v>997</v>
      </c>
      <c r="L209" s="33" t="str">
        <f>対象者!L209</f>
        <v>愛知県</v>
      </c>
      <c r="M209" s="33">
        <f>対象者!M209</f>
        <v>29</v>
      </c>
      <c r="N209" s="33">
        <f>対象者!N209</f>
        <v>45</v>
      </c>
      <c r="O209" s="33">
        <f>対象者!O209</f>
        <v>30</v>
      </c>
      <c r="P209" s="33">
        <f>対象者!P209</f>
        <v>32</v>
      </c>
      <c r="Q209" s="33">
        <f>対象者!Q209</f>
        <v>19</v>
      </c>
      <c r="R209" s="30">
        <f t="shared" si="26"/>
        <v>0</v>
      </c>
      <c r="S209" s="30">
        <f t="shared" si="27"/>
        <v>1</v>
      </c>
      <c r="T209" s="30">
        <f t="shared" si="31"/>
        <v>0</v>
      </c>
      <c r="U209" s="30">
        <f t="shared" si="28"/>
        <v>0</v>
      </c>
      <c r="V209" s="30">
        <f t="shared" ca="1" si="29"/>
        <v>0</v>
      </c>
    </row>
    <row r="210" spans="2:22" x14ac:dyDescent="0.45">
      <c r="B210" s="54">
        <f t="shared" ca="1" si="30"/>
        <v>305</v>
      </c>
      <c r="C210" s="30" t="str">
        <f t="shared" ca="1" si="24"/>
        <v/>
      </c>
      <c r="D210" s="30">
        <f t="shared" ca="1" si="25"/>
        <v>0</v>
      </c>
      <c r="E210" s="33">
        <f>対象者!E210</f>
        <v>207</v>
      </c>
      <c r="F210" s="33" t="str">
        <f>対象者!F210</f>
        <v>ひとと ひかる</v>
      </c>
      <c r="G210" s="33" t="str">
        <f>対象者!G210</f>
        <v>女</v>
      </c>
      <c r="H210" s="33">
        <f ca="1">対象者!H210</f>
        <v>35</v>
      </c>
      <c r="I210" s="34">
        <f>対象者!I210</f>
        <v>31570</v>
      </c>
      <c r="J210" s="33" t="str">
        <f>対象者!J210</f>
        <v>既婚</v>
      </c>
      <c r="K210" s="33">
        <f>対象者!K210</f>
        <v>745</v>
      </c>
      <c r="L210" s="33" t="str">
        <f>対象者!L210</f>
        <v>高知県</v>
      </c>
      <c r="M210" s="33">
        <f>対象者!M210</f>
        <v>96</v>
      </c>
      <c r="N210" s="33">
        <f>対象者!N210</f>
        <v>59</v>
      </c>
      <c r="O210" s="33">
        <f>対象者!O210</f>
        <v>49</v>
      </c>
      <c r="P210" s="33">
        <f>対象者!P210</f>
        <v>86</v>
      </c>
      <c r="Q210" s="33">
        <f>対象者!Q210</f>
        <v>23</v>
      </c>
      <c r="R210" s="30">
        <f t="shared" si="26"/>
        <v>0</v>
      </c>
      <c r="S210" s="30">
        <f t="shared" si="27"/>
        <v>1</v>
      </c>
      <c r="T210" s="30">
        <f t="shared" si="31"/>
        <v>0</v>
      </c>
      <c r="U210" s="30">
        <f t="shared" si="28"/>
        <v>1</v>
      </c>
      <c r="V210" s="30">
        <f t="shared" ca="1" si="29"/>
        <v>0</v>
      </c>
    </row>
    <row r="211" spans="2:22" x14ac:dyDescent="0.45">
      <c r="B211" s="54">
        <f t="shared" ca="1" si="30"/>
        <v>261</v>
      </c>
      <c r="C211" s="30" t="str">
        <f t="shared" ca="1" si="24"/>
        <v/>
      </c>
      <c r="D211" s="30">
        <f t="shared" ca="1" si="25"/>
        <v>0</v>
      </c>
      <c r="E211" s="33">
        <f>対象者!E211</f>
        <v>208</v>
      </c>
      <c r="F211" s="33" t="str">
        <f>対象者!F211</f>
        <v>おおさか よう</v>
      </c>
      <c r="G211" s="33" t="str">
        <f>対象者!G211</f>
        <v>男</v>
      </c>
      <c r="H211" s="33">
        <f ca="1">対象者!H211</f>
        <v>72</v>
      </c>
      <c r="I211" s="34">
        <f>対象者!I211</f>
        <v>18100</v>
      </c>
      <c r="J211" s="33" t="str">
        <f>対象者!J211</f>
        <v>既婚</v>
      </c>
      <c r="K211" s="33">
        <f>対象者!K211</f>
        <v>1016</v>
      </c>
      <c r="L211" s="33" t="str">
        <f>対象者!L211</f>
        <v>三重県</v>
      </c>
      <c r="M211" s="33">
        <f>対象者!M211</f>
        <v>60</v>
      </c>
      <c r="N211" s="33">
        <f>対象者!N211</f>
        <v>69</v>
      </c>
      <c r="O211" s="33">
        <f>対象者!O211</f>
        <v>46</v>
      </c>
      <c r="P211" s="33">
        <f>対象者!P211</f>
        <v>58</v>
      </c>
      <c r="Q211" s="33">
        <f>対象者!Q211</f>
        <v>41</v>
      </c>
      <c r="R211" s="30">
        <f t="shared" si="26"/>
        <v>0</v>
      </c>
      <c r="S211" s="30">
        <f t="shared" si="27"/>
        <v>1</v>
      </c>
      <c r="T211" s="30">
        <f t="shared" si="31"/>
        <v>0</v>
      </c>
      <c r="U211" s="30">
        <f t="shared" si="28"/>
        <v>0</v>
      </c>
      <c r="V211" s="30">
        <f t="shared" ca="1" si="29"/>
        <v>0</v>
      </c>
    </row>
    <row r="212" spans="2:22" x14ac:dyDescent="0.45">
      <c r="B212" s="54">
        <f t="shared" ca="1" si="30"/>
        <v>173</v>
      </c>
      <c r="C212" s="30" t="str">
        <f t="shared" ca="1" si="24"/>
        <v/>
      </c>
      <c r="D212" s="30">
        <f t="shared" ca="1" si="25"/>
        <v>0</v>
      </c>
      <c r="E212" s="33">
        <f>対象者!E212</f>
        <v>209</v>
      </c>
      <c r="F212" s="33" t="str">
        <f>対象者!F212</f>
        <v>はんだ かおる</v>
      </c>
      <c r="G212" s="33" t="str">
        <f>対象者!G212</f>
        <v>女</v>
      </c>
      <c r="H212" s="33">
        <f ca="1">対象者!H212</f>
        <v>71</v>
      </c>
      <c r="I212" s="34">
        <f>対象者!I212</f>
        <v>18553</v>
      </c>
      <c r="J212" s="33" t="str">
        <f>対象者!J212</f>
        <v>未婚</v>
      </c>
      <c r="K212" s="33">
        <f>対象者!K212</f>
        <v>529</v>
      </c>
      <c r="L212" s="33" t="str">
        <f>対象者!L212</f>
        <v>山口県</v>
      </c>
      <c r="M212" s="33">
        <f>対象者!M212</f>
        <v>42</v>
      </c>
      <c r="N212" s="33">
        <f>対象者!N212</f>
        <v>55</v>
      </c>
      <c r="O212" s="33">
        <f>対象者!O212</f>
        <v>31</v>
      </c>
      <c r="P212" s="33">
        <f>対象者!P212</f>
        <v>33</v>
      </c>
      <c r="Q212" s="33">
        <f>対象者!Q212</f>
        <v>31</v>
      </c>
      <c r="R212" s="30">
        <f t="shared" si="26"/>
        <v>0</v>
      </c>
      <c r="S212" s="30">
        <f t="shared" si="27"/>
        <v>1</v>
      </c>
      <c r="T212" s="30">
        <f t="shared" si="31"/>
        <v>0</v>
      </c>
      <c r="U212" s="30">
        <f t="shared" si="28"/>
        <v>0</v>
      </c>
      <c r="V212" s="30">
        <f t="shared" ca="1" si="29"/>
        <v>0</v>
      </c>
    </row>
    <row r="213" spans="2:22" x14ac:dyDescent="0.45">
      <c r="B213" s="54">
        <f t="shared" ca="1" si="30"/>
        <v>98</v>
      </c>
      <c r="C213" s="30" t="str">
        <f t="shared" ca="1" si="24"/>
        <v/>
      </c>
      <c r="D213" s="30">
        <f t="shared" ca="1" si="25"/>
        <v>0</v>
      </c>
      <c r="E213" s="33">
        <f>対象者!E213</f>
        <v>210</v>
      </c>
      <c r="F213" s="33" t="str">
        <f>対象者!F213</f>
        <v>たにかわ ななせ</v>
      </c>
      <c r="G213" s="33" t="str">
        <f>対象者!G213</f>
        <v>女</v>
      </c>
      <c r="H213" s="33">
        <f ca="1">対象者!H213</f>
        <v>63</v>
      </c>
      <c r="I213" s="34">
        <f>対象者!I213</f>
        <v>21550</v>
      </c>
      <c r="J213" s="33" t="str">
        <f>対象者!J213</f>
        <v>既婚</v>
      </c>
      <c r="K213" s="33">
        <f>対象者!K213</f>
        <v>315</v>
      </c>
      <c r="L213" s="33" t="str">
        <f>対象者!L213</f>
        <v>埼玉県</v>
      </c>
      <c r="M213" s="33">
        <f>対象者!M213</f>
        <v>31</v>
      </c>
      <c r="N213" s="33">
        <f>対象者!N213</f>
        <v>46</v>
      </c>
      <c r="O213" s="33">
        <f>対象者!O213</f>
        <v>58</v>
      </c>
      <c r="P213" s="33">
        <f>対象者!P213</f>
        <v>49</v>
      </c>
      <c r="Q213" s="33">
        <f>対象者!Q213</f>
        <v>46</v>
      </c>
      <c r="R213" s="30">
        <f t="shared" si="26"/>
        <v>0</v>
      </c>
      <c r="S213" s="30">
        <f t="shared" si="27"/>
        <v>1</v>
      </c>
      <c r="T213" s="30">
        <f t="shared" si="31"/>
        <v>0</v>
      </c>
      <c r="U213" s="30">
        <f t="shared" si="28"/>
        <v>0</v>
      </c>
      <c r="V213" s="30">
        <f t="shared" ca="1" si="29"/>
        <v>0</v>
      </c>
    </row>
    <row r="214" spans="2:22" x14ac:dyDescent="0.45">
      <c r="B214" s="54">
        <f t="shared" ca="1" si="30"/>
        <v>222</v>
      </c>
      <c r="C214" s="30">
        <f t="shared" ca="1" si="24"/>
        <v>22</v>
      </c>
      <c r="D214" s="30">
        <f t="shared" ca="1" si="25"/>
        <v>1</v>
      </c>
      <c r="E214" s="33">
        <f>対象者!E214</f>
        <v>211</v>
      </c>
      <c r="F214" s="33" t="str">
        <f>対象者!F214</f>
        <v>まつもと まなみ</v>
      </c>
      <c r="G214" s="33" t="str">
        <f>対象者!G214</f>
        <v>女</v>
      </c>
      <c r="H214" s="33">
        <f ca="1">対象者!H214</f>
        <v>36</v>
      </c>
      <c r="I214" s="34">
        <f>対象者!I214</f>
        <v>31288</v>
      </c>
      <c r="J214" s="33" t="str">
        <f>対象者!J214</f>
        <v>既婚</v>
      </c>
      <c r="K214" s="33">
        <f>対象者!K214</f>
        <v>412</v>
      </c>
      <c r="L214" s="33" t="str">
        <f>対象者!L214</f>
        <v>東京都</v>
      </c>
      <c r="M214" s="33">
        <f>対象者!M214</f>
        <v>66</v>
      </c>
      <c r="N214" s="33">
        <f>対象者!N214</f>
        <v>36</v>
      </c>
      <c r="O214" s="33">
        <f>対象者!O214</f>
        <v>38</v>
      </c>
      <c r="P214" s="33">
        <f>対象者!P214</f>
        <v>89</v>
      </c>
      <c r="Q214" s="33">
        <f>対象者!Q214</f>
        <v>22</v>
      </c>
      <c r="R214" s="30">
        <f t="shared" si="26"/>
        <v>0</v>
      </c>
      <c r="S214" s="30">
        <f t="shared" si="27"/>
        <v>1</v>
      </c>
      <c r="T214" s="30">
        <f t="shared" si="31"/>
        <v>0</v>
      </c>
      <c r="U214" s="30">
        <f t="shared" si="28"/>
        <v>1</v>
      </c>
      <c r="V214" s="30">
        <f t="shared" ca="1" si="29"/>
        <v>0</v>
      </c>
    </row>
    <row r="215" spans="2:22" x14ac:dyDescent="0.45">
      <c r="B215" s="54">
        <f t="shared" ca="1" si="30"/>
        <v>100</v>
      </c>
      <c r="C215" s="30" t="str">
        <f t="shared" ca="1" si="24"/>
        <v/>
      </c>
      <c r="D215" s="30">
        <f t="shared" ca="1" si="25"/>
        <v>0</v>
      </c>
      <c r="E215" s="33">
        <f>対象者!E215</f>
        <v>212</v>
      </c>
      <c r="F215" s="33" t="str">
        <f>対象者!F215</f>
        <v>たかやま あきひろ</v>
      </c>
      <c r="G215" s="33" t="str">
        <f>対象者!G215</f>
        <v>男</v>
      </c>
      <c r="H215" s="33">
        <f ca="1">対象者!H215</f>
        <v>46</v>
      </c>
      <c r="I215" s="34">
        <f>対象者!I215</f>
        <v>27758</v>
      </c>
      <c r="J215" s="33" t="str">
        <f>対象者!J215</f>
        <v>未婚</v>
      </c>
      <c r="K215" s="33">
        <f>対象者!K215</f>
        <v>627</v>
      </c>
      <c r="L215" s="33" t="str">
        <f>対象者!L215</f>
        <v>神奈川県</v>
      </c>
      <c r="M215" s="33">
        <f>対象者!M215</f>
        <v>20</v>
      </c>
      <c r="N215" s="33">
        <f>対象者!N215</f>
        <v>54</v>
      </c>
      <c r="O215" s="33">
        <f>対象者!O215</f>
        <v>33</v>
      </c>
      <c r="P215" s="33">
        <f>対象者!P215</f>
        <v>65</v>
      </c>
      <c r="Q215" s="33">
        <f>対象者!Q215</f>
        <v>25</v>
      </c>
      <c r="R215" s="30">
        <f t="shared" si="26"/>
        <v>0</v>
      </c>
      <c r="S215" s="30">
        <f t="shared" si="27"/>
        <v>1</v>
      </c>
      <c r="T215" s="30">
        <f t="shared" si="31"/>
        <v>0</v>
      </c>
      <c r="U215" s="30">
        <f t="shared" si="28"/>
        <v>0</v>
      </c>
      <c r="V215" s="30">
        <f t="shared" ca="1" si="29"/>
        <v>0</v>
      </c>
    </row>
    <row r="216" spans="2:22" x14ac:dyDescent="0.45">
      <c r="B216" s="54">
        <f t="shared" ca="1" si="30"/>
        <v>10</v>
      </c>
      <c r="C216" s="30" t="str">
        <f t="shared" ca="1" si="24"/>
        <v/>
      </c>
      <c r="D216" s="30">
        <f t="shared" ca="1" si="25"/>
        <v>0</v>
      </c>
      <c r="E216" s="33">
        <f>対象者!E216</f>
        <v>213</v>
      </c>
      <c r="F216" s="33" t="str">
        <f>対象者!F216</f>
        <v>まきの あい</v>
      </c>
      <c r="G216" s="33" t="str">
        <f>対象者!G216</f>
        <v>女</v>
      </c>
      <c r="H216" s="33">
        <f ca="1">対象者!H216</f>
        <v>59</v>
      </c>
      <c r="I216" s="34">
        <f>対象者!I216</f>
        <v>23099</v>
      </c>
      <c r="J216" s="33" t="str">
        <f>対象者!J216</f>
        <v>既婚</v>
      </c>
      <c r="K216" s="33">
        <f>対象者!K216</f>
        <v>301</v>
      </c>
      <c r="L216" s="33" t="str">
        <f>対象者!L216</f>
        <v>宮崎県</v>
      </c>
      <c r="M216" s="33">
        <f>対象者!M216</f>
        <v>53</v>
      </c>
      <c r="N216" s="33">
        <f>対象者!N216</f>
        <v>97</v>
      </c>
      <c r="O216" s="33">
        <f>対象者!O216</f>
        <v>93</v>
      </c>
      <c r="P216" s="33">
        <f>対象者!P216</f>
        <v>20</v>
      </c>
      <c r="Q216" s="33">
        <f>対象者!Q216</f>
        <v>39</v>
      </c>
      <c r="R216" s="30">
        <f t="shared" si="26"/>
        <v>0</v>
      </c>
      <c r="S216" s="30">
        <f t="shared" si="27"/>
        <v>1</v>
      </c>
      <c r="T216" s="30">
        <f t="shared" si="31"/>
        <v>0</v>
      </c>
      <c r="U216" s="30">
        <f t="shared" si="28"/>
        <v>0</v>
      </c>
      <c r="V216" s="30">
        <f t="shared" ca="1" si="29"/>
        <v>0</v>
      </c>
    </row>
    <row r="217" spans="2:22" x14ac:dyDescent="0.45">
      <c r="B217" s="54">
        <f t="shared" ca="1" si="30"/>
        <v>225</v>
      </c>
      <c r="C217" s="30" t="str">
        <f t="shared" ca="1" si="24"/>
        <v/>
      </c>
      <c r="D217" s="30">
        <f t="shared" ca="1" si="25"/>
        <v>0</v>
      </c>
      <c r="E217" s="33">
        <f>対象者!E217</f>
        <v>214</v>
      </c>
      <c r="F217" s="33" t="str">
        <f>対象者!F217</f>
        <v>のぐち ようこ</v>
      </c>
      <c r="G217" s="33" t="str">
        <f>対象者!G217</f>
        <v>女</v>
      </c>
      <c r="H217" s="33">
        <f ca="1">対象者!H217</f>
        <v>74</v>
      </c>
      <c r="I217" s="34">
        <f>対象者!I217</f>
        <v>17406</v>
      </c>
      <c r="J217" s="33" t="str">
        <f>対象者!J217</f>
        <v>既婚</v>
      </c>
      <c r="K217" s="33">
        <f>対象者!K217</f>
        <v>371</v>
      </c>
      <c r="L217" s="33" t="str">
        <f>対象者!L217</f>
        <v>愛知県</v>
      </c>
      <c r="M217" s="33">
        <f>対象者!M217</f>
        <v>79</v>
      </c>
      <c r="N217" s="33">
        <f>対象者!N217</f>
        <v>32</v>
      </c>
      <c r="O217" s="33">
        <f>対象者!O217</f>
        <v>63</v>
      </c>
      <c r="P217" s="33">
        <f>対象者!P217</f>
        <v>74</v>
      </c>
      <c r="Q217" s="33">
        <f>対象者!Q217</f>
        <v>24</v>
      </c>
      <c r="R217" s="30">
        <f t="shared" si="26"/>
        <v>0</v>
      </c>
      <c r="S217" s="30">
        <f t="shared" si="27"/>
        <v>1</v>
      </c>
      <c r="T217" s="30">
        <f t="shared" si="31"/>
        <v>0</v>
      </c>
      <c r="U217" s="30">
        <f t="shared" si="28"/>
        <v>0</v>
      </c>
      <c r="V217" s="30">
        <f t="shared" ca="1" si="29"/>
        <v>0</v>
      </c>
    </row>
    <row r="218" spans="2:22" x14ac:dyDescent="0.45">
      <c r="B218" s="54">
        <f t="shared" ca="1" si="30"/>
        <v>288</v>
      </c>
      <c r="C218" s="30" t="str">
        <f t="shared" ca="1" si="24"/>
        <v/>
      </c>
      <c r="D218" s="30">
        <f t="shared" ca="1" si="25"/>
        <v>0</v>
      </c>
      <c r="E218" s="33">
        <f>対象者!E218</f>
        <v>215</v>
      </c>
      <c r="F218" s="33" t="str">
        <f>対象者!F218</f>
        <v>めぐろ じゅり</v>
      </c>
      <c r="G218" s="33" t="str">
        <f>対象者!G218</f>
        <v>女</v>
      </c>
      <c r="H218" s="33">
        <f ca="1">対象者!H218</f>
        <v>73</v>
      </c>
      <c r="I218" s="34">
        <f>対象者!I218</f>
        <v>17708</v>
      </c>
      <c r="J218" s="33" t="str">
        <f>対象者!J218</f>
        <v>既婚</v>
      </c>
      <c r="K218" s="33">
        <f>対象者!K218</f>
        <v>1002</v>
      </c>
      <c r="L218" s="33" t="str">
        <f>対象者!L218</f>
        <v>福岡県</v>
      </c>
      <c r="M218" s="33">
        <f>対象者!M218</f>
        <v>55</v>
      </c>
      <c r="N218" s="33">
        <f>対象者!N218</f>
        <v>45</v>
      </c>
      <c r="O218" s="33">
        <f>対象者!O218</f>
        <v>80</v>
      </c>
      <c r="P218" s="33">
        <f>対象者!P218</f>
        <v>29</v>
      </c>
      <c r="Q218" s="33">
        <f>対象者!Q218</f>
        <v>31</v>
      </c>
      <c r="R218" s="30">
        <f t="shared" si="26"/>
        <v>0</v>
      </c>
      <c r="S218" s="30">
        <f t="shared" si="27"/>
        <v>1</v>
      </c>
      <c r="T218" s="30">
        <f t="shared" si="31"/>
        <v>0</v>
      </c>
      <c r="U218" s="30">
        <f t="shared" si="28"/>
        <v>0</v>
      </c>
      <c r="V218" s="30">
        <f t="shared" ca="1" si="29"/>
        <v>0</v>
      </c>
    </row>
    <row r="219" spans="2:22" x14ac:dyDescent="0.45">
      <c r="B219" s="54">
        <f t="shared" ca="1" si="30"/>
        <v>137</v>
      </c>
      <c r="C219" s="30" t="str">
        <f t="shared" ca="1" si="24"/>
        <v/>
      </c>
      <c r="D219" s="30">
        <f t="shared" ca="1" si="25"/>
        <v>0</v>
      </c>
      <c r="E219" s="33">
        <f>対象者!E219</f>
        <v>216</v>
      </c>
      <c r="F219" s="33" t="str">
        <f>対象者!F219</f>
        <v>うちみ としや</v>
      </c>
      <c r="G219" s="33" t="str">
        <f>対象者!G219</f>
        <v>男</v>
      </c>
      <c r="H219" s="33">
        <f ca="1">対象者!H219</f>
        <v>42</v>
      </c>
      <c r="I219" s="34">
        <f>対象者!I219</f>
        <v>29182</v>
      </c>
      <c r="J219" s="33" t="str">
        <f>対象者!J219</f>
        <v>既婚</v>
      </c>
      <c r="K219" s="33">
        <f>対象者!K219</f>
        <v>527</v>
      </c>
      <c r="L219" s="33" t="str">
        <f>対象者!L219</f>
        <v>東京都</v>
      </c>
      <c r="M219" s="33">
        <f>対象者!M219</f>
        <v>43</v>
      </c>
      <c r="N219" s="33">
        <f>対象者!N219</f>
        <v>32</v>
      </c>
      <c r="O219" s="33">
        <f>対象者!O219</f>
        <v>26</v>
      </c>
      <c r="P219" s="33">
        <f>対象者!P219</f>
        <v>36</v>
      </c>
      <c r="Q219" s="33">
        <f>対象者!Q219</f>
        <v>29</v>
      </c>
      <c r="R219" s="30">
        <f t="shared" si="26"/>
        <v>0</v>
      </c>
      <c r="S219" s="30">
        <f t="shared" si="27"/>
        <v>1</v>
      </c>
      <c r="T219" s="30">
        <f t="shared" si="31"/>
        <v>0</v>
      </c>
      <c r="U219" s="30">
        <f t="shared" si="28"/>
        <v>0</v>
      </c>
      <c r="V219" s="30">
        <f t="shared" ca="1" si="29"/>
        <v>0</v>
      </c>
    </row>
    <row r="220" spans="2:22" x14ac:dyDescent="0.45">
      <c r="B220" s="54">
        <f t="shared" ca="1" si="30"/>
        <v>349</v>
      </c>
      <c r="C220" s="30" t="str">
        <f t="shared" ca="1" si="24"/>
        <v/>
      </c>
      <c r="D220" s="30">
        <f t="shared" ca="1" si="25"/>
        <v>0</v>
      </c>
      <c r="E220" s="33">
        <f>対象者!E220</f>
        <v>217</v>
      </c>
      <c r="F220" s="33" t="str">
        <f>対象者!F220</f>
        <v>いわい せいいち</v>
      </c>
      <c r="G220" s="33" t="str">
        <f>対象者!G220</f>
        <v>男</v>
      </c>
      <c r="H220" s="33">
        <f ca="1">対象者!H220</f>
        <v>29</v>
      </c>
      <c r="I220" s="34">
        <f>対象者!I220</f>
        <v>33718</v>
      </c>
      <c r="J220" s="33" t="str">
        <f>対象者!J220</f>
        <v>未婚</v>
      </c>
      <c r="K220" s="33">
        <f>対象者!K220</f>
        <v>568</v>
      </c>
      <c r="L220" s="33" t="str">
        <f>対象者!L220</f>
        <v>東京都</v>
      </c>
      <c r="M220" s="33">
        <f>対象者!M220</f>
        <v>74</v>
      </c>
      <c r="N220" s="33">
        <f>対象者!N220</f>
        <v>58</v>
      </c>
      <c r="O220" s="33">
        <f>対象者!O220</f>
        <v>66</v>
      </c>
      <c r="P220" s="33">
        <f>対象者!P220</f>
        <v>25</v>
      </c>
      <c r="Q220" s="33">
        <f>対象者!Q220</f>
        <v>55</v>
      </c>
      <c r="R220" s="30">
        <f t="shared" si="26"/>
        <v>0</v>
      </c>
      <c r="S220" s="30">
        <f t="shared" si="27"/>
        <v>1</v>
      </c>
      <c r="T220" s="30">
        <f t="shared" si="31"/>
        <v>0</v>
      </c>
      <c r="U220" s="30">
        <f t="shared" si="28"/>
        <v>0</v>
      </c>
      <c r="V220" s="30">
        <f t="shared" ca="1" si="29"/>
        <v>0</v>
      </c>
    </row>
    <row r="221" spans="2:22" x14ac:dyDescent="0.45">
      <c r="B221" s="54">
        <f t="shared" ca="1" si="30"/>
        <v>303</v>
      </c>
      <c r="C221" s="30" t="str">
        <f t="shared" ca="1" si="24"/>
        <v/>
      </c>
      <c r="D221" s="30">
        <f t="shared" ca="1" si="25"/>
        <v>0</v>
      </c>
      <c r="E221" s="33">
        <f>対象者!E221</f>
        <v>218</v>
      </c>
      <c r="F221" s="33" t="str">
        <f>対象者!F221</f>
        <v>あらい さとみ</v>
      </c>
      <c r="G221" s="33" t="str">
        <f>対象者!G221</f>
        <v>女</v>
      </c>
      <c r="H221" s="33">
        <f ca="1">対象者!H221</f>
        <v>46</v>
      </c>
      <c r="I221" s="34">
        <f>対象者!I221</f>
        <v>27555</v>
      </c>
      <c r="J221" s="33" t="str">
        <f>対象者!J221</f>
        <v>既婚</v>
      </c>
      <c r="K221" s="33">
        <f>対象者!K221</f>
        <v>628</v>
      </c>
      <c r="L221" s="33" t="str">
        <f>対象者!L221</f>
        <v>神奈川県</v>
      </c>
      <c r="M221" s="33">
        <f>対象者!M221</f>
        <v>65</v>
      </c>
      <c r="N221" s="33">
        <f>対象者!N221</f>
        <v>75</v>
      </c>
      <c r="O221" s="33">
        <f>対象者!O221</f>
        <v>25</v>
      </c>
      <c r="P221" s="33">
        <f>対象者!P221</f>
        <v>95</v>
      </c>
      <c r="Q221" s="33">
        <f>対象者!Q221</f>
        <v>38</v>
      </c>
      <c r="R221" s="30">
        <f t="shared" si="26"/>
        <v>0</v>
      </c>
      <c r="S221" s="30">
        <f t="shared" si="27"/>
        <v>1</v>
      </c>
      <c r="T221" s="30">
        <f t="shared" si="31"/>
        <v>0</v>
      </c>
      <c r="U221" s="30">
        <f t="shared" si="28"/>
        <v>0</v>
      </c>
      <c r="V221" s="30">
        <f t="shared" ca="1" si="29"/>
        <v>0</v>
      </c>
    </row>
    <row r="222" spans="2:22" x14ac:dyDescent="0.45">
      <c r="B222" s="54">
        <f t="shared" ca="1" si="30"/>
        <v>198</v>
      </c>
      <c r="C222" s="30" t="str">
        <f t="shared" ca="1" si="24"/>
        <v/>
      </c>
      <c r="D222" s="30">
        <f t="shared" ca="1" si="25"/>
        <v>0</v>
      </c>
      <c r="E222" s="33">
        <f>対象者!E222</f>
        <v>219</v>
      </c>
      <c r="F222" s="33" t="str">
        <f>対象者!F222</f>
        <v>やくしまる たけお</v>
      </c>
      <c r="G222" s="33" t="str">
        <f>対象者!G222</f>
        <v>男</v>
      </c>
      <c r="H222" s="33">
        <f ca="1">対象者!H222</f>
        <v>59</v>
      </c>
      <c r="I222" s="34">
        <f>対象者!I222</f>
        <v>22911</v>
      </c>
      <c r="J222" s="33" t="str">
        <f>対象者!J222</f>
        <v>既婚</v>
      </c>
      <c r="K222" s="33">
        <f>対象者!K222</f>
        <v>856</v>
      </c>
      <c r="L222" s="33" t="str">
        <f>対象者!L222</f>
        <v>埼玉県</v>
      </c>
      <c r="M222" s="33">
        <f>対象者!M222</f>
        <v>98</v>
      </c>
      <c r="N222" s="33">
        <f>対象者!N222</f>
        <v>86</v>
      </c>
      <c r="O222" s="33">
        <f>対象者!O222</f>
        <v>73</v>
      </c>
      <c r="P222" s="33">
        <f>対象者!P222</f>
        <v>90</v>
      </c>
      <c r="Q222" s="33">
        <f>対象者!Q222</f>
        <v>96</v>
      </c>
      <c r="R222" s="30">
        <f t="shared" si="26"/>
        <v>1</v>
      </c>
      <c r="S222" s="30">
        <f t="shared" si="27"/>
        <v>0</v>
      </c>
      <c r="T222" s="30">
        <f t="shared" si="31"/>
        <v>1</v>
      </c>
      <c r="U222" s="30">
        <f t="shared" si="28"/>
        <v>0</v>
      </c>
      <c r="V222" s="30">
        <f t="shared" ca="1" si="29"/>
        <v>0</v>
      </c>
    </row>
    <row r="223" spans="2:22" x14ac:dyDescent="0.45">
      <c r="B223" s="54">
        <f t="shared" ca="1" si="30"/>
        <v>208</v>
      </c>
      <c r="C223" s="30" t="str">
        <f t="shared" ca="1" si="24"/>
        <v/>
      </c>
      <c r="D223" s="30">
        <f t="shared" ca="1" si="25"/>
        <v>0</v>
      </c>
      <c r="E223" s="33">
        <f>対象者!E223</f>
        <v>220</v>
      </c>
      <c r="F223" s="33" t="str">
        <f>対象者!F223</f>
        <v>ほりかわ ひでつぐ</v>
      </c>
      <c r="G223" s="33" t="str">
        <f>対象者!G223</f>
        <v>男</v>
      </c>
      <c r="H223" s="33">
        <f ca="1">対象者!H223</f>
        <v>66</v>
      </c>
      <c r="I223" s="34">
        <f>対象者!I223</f>
        <v>20345</v>
      </c>
      <c r="J223" s="33" t="str">
        <f>対象者!J223</f>
        <v>既婚</v>
      </c>
      <c r="K223" s="33">
        <f>対象者!K223</f>
        <v>341</v>
      </c>
      <c r="L223" s="33" t="str">
        <f>対象者!L223</f>
        <v>三重県</v>
      </c>
      <c r="M223" s="33">
        <f>対象者!M223</f>
        <v>56</v>
      </c>
      <c r="N223" s="33">
        <f>対象者!N223</f>
        <v>96</v>
      </c>
      <c r="O223" s="33">
        <f>対象者!O223</f>
        <v>79</v>
      </c>
      <c r="P223" s="33">
        <f>対象者!P223</f>
        <v>33</v>
      </c>
      <c r="Q223" s="33">
        <f>対象者!Q223</f>
        <v>35</v>
      </c>
      <c r="R223" s="30">
        <f t="shared" si="26"/>
        <v>0</v>
      </c>
      <c r="S223" s="30">
        <f t="shared" si="27"/>
        <v>1</v>
      </c>
      <c r="T223" s="30">
        <f t="shared" si="31"/>
        <v>0</v>
      </c>
      <c r="U223" s="30">
        <f t="shared" si="28"/>
        <v>0</v>
      </c>
      <c r="V223" s="30">
        <f t="shared" ca="1" si="29"/>
        <v>0</v>
      </c>
    </row>
    <row r="224" spans="2:22" x14ac:dyDescent="0.45">
      <c r="B224" s="54">
        <f t="shared" ca="1" si="30"/>
        <v>135</v>
      </c>
      <c r="C224" s="30" t="str">
        <f t="shared" ca="1" si="24"/>
        <v/>
      </c>
      <c r="D224" s="30">
        <f t="shared" ca="1" si="25"/>
        <v>0</v>
      </c>
      <c r="E224" s="33">
        <f>対象者!E224</f>
        <v>221</v>
      </c>
      <c r="F224" s="33" t="str">
        <f>対象者!F224</f>
        <v>かつらやま みか</v>
      </c>
      <c r="G224" s="33" t="str">
        <f>対象者!G224</f>
        <v>女</v>
      </c>
      <c r="H224" s="33">
        <f ca="1">対象者!H224</f>
        <v>84</v>
      </c>
      <c r="I224" s="34">
        <f>対象者!I224</f>
        <v>13843</v>
      </c>
      <c r="J224" s="33" t="str">
        <f>対象者!J224</f>
        <v>既婚</v>
      </c>
      <c r="K224" s="33">
        <f>対象者!K224</f>
        <v>538</v>
      </c>
      <c r="L224" s="33" t="str">
        <f>対象者!L224</f>
        <v>茨城県</v>
      </c>
      <c r="M224" s="33">
        <f>対象者!M224</f>
        <v>70</v>
      </c>
      <c r="N224" s="33">
        <f>対象者!N224</f>
        <v>36</v>
      </c>
      <c r="O224" s="33">
        <f>対象者!O224</f>
        <v>57</v>
      </c>
      <c r="P224" s="33">
        <f>対象者!P224</f>
        <v>18</v>
      </c>
      <c r="Q224" s="33">
        <f>対象者!Q224</f>
        <v>68</v>
      </c>
      <c r="R224" s="30">
        <f t="shared" si="26"/>
        <v>0</v>
      </c>
      <c r="S224" s="30">
        <f t="shared" si="27"/>
        <v>1</v>
      </c>
      <c r="T224" s="30">
        <f t="shared" si="31"/>
        <v>0</v>
      </c>
      <c r="U224" s="30">
        <f t="shared" si="28"/>
        <v>0</v>
      </c>
      <c r="V224" s="30">
        <f t="shared" ca="1" si="29"/>
        <v>0</v>
      </c>
    </row>
    <row r="225" spans="2:22" x14ac:dyDescent="0.45">
      <c r="B225" s="54">
        <f t="shared" ca="1" si="30"/>
        <v>8</v>
      </c>
      <c r="C225" s="30" t="str">
        <f t="shared" ca="1" si="24"/>
        <v/>
      </c>
      <c r="D225" s="30">
        <f t="shared" ca="1" si="25"/>
        <v>0</v>
      </c>
      <c r="E225" s="33">
        <f>対象者!E225</f>
        <v>222</v>
      </c>
      <c r="F225" s="33" t="str">
        <f>対象者!F225</f>
        <v>なかお さんせい</v>
      </c>
      <c r="G225" s="33" t="str">
        <f>対象者!G225</f>
        <v>男</v>
      </c>
      <c r="H225" s="33">
        <f ca="1">対象者!H225</f>
        <v>34</v>
      </c>
      <c r="I225" s="34">
        <f>対象者!I225</f>
        <v>32233</v>
      </c>
      <c r="J225" s="33" t="str">
        <f>対象者!J225</f>
        <v>未婚</v>
      </c>
      <c r="K225" s="33">
        <f>対象者!K225</f>
        <v>576</v>
      </c>
      <c r="L225" s="33" t="str">
        <f>対象者!L225</f>
        <v>群馬県</v>
      </c>
      <c r="M225" s="33">
        <f>対象者!M225</f>
        <v>51</v>
      </c>
      <c r="N225" s="33">
        <f>対象者!N225</f>
        <v>62</v>
      </c>
      <c r="O225" s="33">
        <f>対象者!O225</f>
        <v>62</v>
      </c>
      <c r="P225" s="33">
        <f>対象者!P225</f>
        <v>75</v>
      </c>
      <c r="Q225" s="33">
        <f>対象者!Q225</f>
        <v>41</v>
      </c>
      <c r="R225" s="30">
        <f t="shared" si="26"/>
        <v>0</v>
      </c>
      <c r="S225" s="30">
        <f t="shared" si="27"/>
        <v>1</v>
      </c>
      <c r="T225" s="30">
        <f t="shared" si="31"/>
        <v>0</v>
      </c>
      <c r="U225" s="30">
        <f t="shared" si="28"/>
        <v>1</v>
      </c>
      <c r="V225" s="30">
        <f t="shared" ca="1" si="29"/>
        <v>0</v>
      </c>
    </row>
    <row r="226" spans="2:22" x14ac:dyDescent="0.45">
      <c r="B226" s="54">
        <f t="shared" ca="1" si="30"/>
        <v>273</v>
      </c>
      <c r="C226" s="30" t="str">
        <f t="shared" ca="1" si="24"/>
        <v/>
      </c>
      <c r="D226" s="30">
        <f t="shared" ca="1" si="25"/>
        <v>0</v>
      </c>
      <c r="E226" s="33">
        <f>対象者!E226</f>
        <v>223</v>
      </c>
      <c r="F226" s="33" t="str">
        <f>対象者!F226</f>
        <v>まつやま みゆき</v>
      </c>
      <c r="G226" s="33" t="str">
        <f>対象者!G226</f>
        <v>女</v>
      </c>
      <c r="H226" s="33">
        <f ca="1">対象者!H226</f>
        <v>35</v>
      </c>
      <c r="I226" s="34">
        <f>対象者!I226</f>
        <v>31602</v>
      </c>
      <c r="J226" s="33" t="str">
        <f>対象者!J226</f>
        <v>既婚</v>
      </c>
      <c r="K226" s="33">
        <f>対象者!K226</f>
        <v>684</v>
      </c>
      <c r="L226" s="33" t="str">
        <f>対象者!L226</f>
        <v>大阪府</v>
      </c>
      <c r="M226" s="33">
        <f>対象者!M226</f>
        <v>43</v>
      </c>
      <c r="N226" s="33">
        <f>対象者!N226</f>
        <v>79</v>
      </c>
      <c r="O226" s="33">
        <f>対象者!O226</f>
        <v>49</v>
      </c>
      <c r="P226" s="33">
        <f>対象者!P226</f>
        <v>33</v>
      </c>
      <c r="Q226" s="33">
        <f>対象者!Q226</f>
        <v>69</v>
      </c>
      <c r="R226" s="30">
        <f t="shared" si="26"/>
        <v>0</v>
      </c>
      <c r="S226" s="30">
        <f t="shared" si="27"/>
        <v>1</v>
      </c>
      <c r="T226" s="30">
        <f t="shared" si="31"/>
        <v>0</v>
      </c>
      <c r="U226" s="30">
        <f t="shared" si="28"/>
        <v>1</v>
      </c>
      <c r="V226" s="30">
        <f t="shared" ca="1" si="29"/>
        <v>0</v>
      </c>
    </row>
    <row r="227" spans="2:22" x14ac:dyDescent="0.45">
      <c r="B227" s="54">
        <f t="shared" ca="1" si="30"/>
        <v>93</v>
      </c>
      <c r="C227" s="30" t="str">
        <f t="shared" ca="1" si="24"/>
        <v/>
      </c>
      <c r="D227" s="30">
        <f t="shared" ca="1" si="25"/>
        <v>0</v>
      </c>
      <c r="E227" s="33">
        <f>対象者!E227</f>
        <v>224</v>
      </c>
      <c r="F227" s="33" t="str">
        <f>対象者!F227</f>
        <v>ひらら あき</v>
      </c>
      <c r="G227" s="33" t="str">
        <f>対象者!G227</f>
        <v>女</v>
      </c>
      <c r="H227" s="33">
        <f ca="1">対象者!H227</f>
        <v>42</v>
      </c>
      <c r="I227" s="34">
        <f>対象者!I227</f>
        <v>29226</v>
      </c>
      <c r="J227" s="33" t="str">
        <f>対象者!J227</f>
        <v>既婚</v>
      </c>
      <c r="K227" s="33">
        <f>対象者!K227</f>
        <v>963</v>
      </c>
      <c r="L227" s="33" t="str">
        <f>対象者!L227</f>
        <v>大阪府</v>
      </c>
      <c r="M227" s="33">
        <f>対象者!M227</f>
        <v>84</v>
      </c>
      <c r="N227" s="33">
        <f>対象者!N227</f>
        <v>85</v>
      </c>
      <c r="O227" s="33">
        <f>対象者!O227</f>
        <v>59</v>
      </c>
      <c r="P227" s="33">
        <f>対象者!P227</f>
        <v>75</v>
      </c>
      <c r="Q227" s="33">
        <f>対象者!Q227</f>
        <v>52</v>
      </c>
      <c r="R227" s="30">
        <f t="shared" si="26"/>
        <v>0</v>
      </c>
      <c r="S227" s="30">
        <f t="shared" si="27"/>
        <v>1</v>
      </c>
      <c r="T227" s="30">
        <f t="shared" si="31"/>
        <v>0</v>
      </c>
      <c r="U227" s="30">
        <f t="shared" si="28"/>
        <v>1</v>
      </c>
      <c r="V227" s="30">
        <f t="shared" ca="1" si="29"/>
        <v>0</v>
      </c>
    </row>
    <row r="228" spans="2:22" x14ac:dyDescent="0.45">
      <c r="B228" s="54">
        <f t="shared" ca="1" si="30"/>
        <v>80</v>
      </c>
      <c r="C228" s="30" t="str">
        <f t="shared" ca="1" si="24"/>
        <v/>
      </c>
      <c r="D228" s="30">
        <f t="shared" ca="1" si="25"/>
        <v>0</v>
      </c>
      <c r="E228" s="33">
        <f>対象者!E228</f>
        <v>225</v>
      </c>
      <c r="F228" s="33" t="str">
        <f>対象者!F228</f>
        <v>こほり ゆうた</v>
      </c>
      <c r="G228" s="33" t="str">
        <f>対象者!G228</f>
        <v>男</v>
      </c>
      <c r="H228" s="33">
        <f ca="1">対象者!H228</f>
        <v>86</v>
      </c>
      <c r="I228" s="34">
        <f>対象者!I228</f>
        <v>13168</v>
      </c>
      <c r="J228" s="33" t="str">
        <f>対象者!J228</f>
        <v>既婚</v>
      </c>
      <c r="K228" s="33">
        <f>対象者!K228</f>
        <v>1079</v>
      </c>
      <c r="L228" s="33" t="str">
        <f>対象者!L228</f>
        <v>福岡県</v>
      </c>
      <c r="M228" s="33">
        <f>対象者!M228</f>
        <v>64</v>
      </c>
      <c r="N228" s="33">
        <f>対象者!N228</f>
        <v>47</v>
      </c>
      <c r="O228" s="33">
        <f>対象者!O228</f>
        <v>78</v>
      </c>
      <c r="P228" s="33">
        <f>対象者!P228</f>
        <v>98</v>
      </c>
      <c r="Q228" s="33">
        <f>対象者!Q228</f>
        <v>39</v>
      </c>
      <c r="R228" s="30">
        <f t="shared" si="26"/>
        <v>0</v>
      </c>
      <c r="S228" s="30">
        <f t="shared" si="27"/>
        <v>1</v>
      </c>
      <c r="T228" s="30">
        <f t="shared" si="31"/>
        <v>0</v>
      </c>
      <c r="U228" s="30">
        <f t="shared" si="28"/>
        <v>0</v>
      </c>
      <c r="V228" s="30">
        <f t="shared" ca="1" si="29"/>
        <v>0</v>
      </c>
    </row>
    <row r="229" spans="2:22" x14ac:dyDescent="0.45">
      <c r="B229" s="54">
        <f t="shared" ca="1" si="30"/>
        <v>180</v>
      </c>
      <c r="C229" s="30" t="str">
        <f t="shared" ca="1" si="24"/>
        <v/>
      </c>
      <c r="D229" s="30">
        <f t="shared" ca="1" si="25"/>
        <v>0</v>
      </c>
      <c r="E229" s="33">
        <f>対象者!E229</f>
        <v>226</v>
      </c>
      <c r="F229" s="33" t="str">
        <f>対象者!F229</f>
        <v>はまだ かずゆき</v>
      </c>
      <c r="G229" s="33" t="str">
        <f>対象者!G229</f>
        <v>男</v>
      </c>
      <c r="H229" s="33">
        <f ca="1">対象者!H229</f>
        <v>50</v>
      </c>
      <c r="I229" s="34">
        <f>対象者!I229</f>
        <v>26217</v>
      </c>
      <c r="J229" s="33" t="str">
        <f>対象者!J229</f>
        <v>既婚</v>
      </c>
      <c r="K229" s="33">
        <f>対象者!K229</f>
        <v>470</v>
      </c>
      <c r="L229" s="33" t="str">
        <f>対象者!L229</f>
        <v>滋賀県</v>
      </c>
      <c r="M229" s="33">
        <f>対象者!M229</f>
        <v>73</v>
      </c>
      <c r="N229" s="33">
        <f>対象者!N229</f>
        <v>24</v>
      </c>
      <c r="O229" s="33">
        <f>対象者!O229</f>
        <v>77</v>
      </c>
      <c r="P229" s="33">
        <f>対象者!P229</f>
        <v>94</v>
      </c>
      <c r="Q229" s="33">
        <f>対象者!Q229</f>
        <v>97</v>
      </c>
      <c r="R229" s="30">
        <f t="shared" si="26"/>
        <v>0</v>
      </c>
      <c r="S229" s="30">
        <f t="shared" si="27"/>
        <v>1</v>
      </c>
      <c r="T229" s="30">
        <f t="shared" si="31"/>
        <v>0</v>
      </c>
      <c r="U229" s="30">
        <f t="shared" si="28"/>
        <v>0</v>
      </c>
      <c r="V229" s="30">
        <f t="shared" ca="1" si="29"/>
        <v>0</v>
      </c>
    </row>
    <row r="230" spans="2:22" x14ac:dyDescent="0.45">
      <c r="B230" s="54">
        <f t="shared" ca="1" si="30"/>
        <v>353</v>
      </c>
      <c r="C230" s="30" t="str">
        <f t="shared" ca="1" si="24"/>
        <v/>
      </c>
      <c r="D230" s="30">
        <f t="shared" ca="1" si="25"/>
        <v>0</v>
      </c>
      <c r="E230" s="33">
        <f>対象者!E230</f>
        <v>227</v>
      </c>
      <c r="F230" s="33" t="str">
        <f>対象者!F230</f>
        <v>たきた えりか</v>
      </c>
      <c r="G230" s="33" t="str">
        <f>対象者!G230</f>
        <v>女</v>
      </c>
      <c r="H230" s="33">
        <f ca="1">対象者!H230</f>
        <v>52</v>
      </c>
      <c r="I230" s="34">
        <f>対象者!I230</f>
        <v>25313</v>
      </c>
      <c r="J230" s="33" t="str">
        <f>対象者!J230</f>
        <v>既婚</v>
      </c>
      <c r="K230" s="33">
        <f>対象者!K230</f>
        <v>433</v>
      </c>
      <c r="L230" s="33" t="str">
        <f>対象者!L230</f>
        <v>東京都</v>
      </c>
      <c r="M230" s="33">
        <f>対象者!M230</f>
        <v>68</v>
      </c>
      <c r="N230" s="33">
        <f>対象者!N230</f>
        <v>70</v>
      </c>
      <c r="O230" s="33">
        <f>対象者!O230</f>
        <v>84</v>
      </c>
      <c r="P230" s="33">
        <f>対象者!P230</f>
        <v>38</v>
      </c>
      <c r="Q230" s="33">
        <f>対象者!Q230</f>
        <v>76</v>
      </c>
      <c r="R230" s="30">
        <f t="shared" si="26"/>
        <v>0</v>
      </c>
      <c r="S230" s="30">
        <f t="shared" si="27"/>
        <v>1</v>
      </c>
      <c r="T230" s="30">
        <f t="shared" si="31"/>
        <v>0</v>
      </c>
      <c r="U230" s="30">
        <f t="shared" si="28"/>
        <v>0</v>
      </c>
      <c r="V230" s="30">
        <f t="shared" ca="1" si="29"/>
        <v>0</v>
      </c>
    </row>
    <row r="231" spans="2:22" x14ac:dyDescent="0.45">
      <c r="B231" s="54">
        <f t="shared" ca="1" si="30"/>
        <v>190</v>
      </c>
      <c r="C231" s="30" t="str">
        <f t="shared" ca="1" si="24"/>
        <v/>
      </c>
      <c r="D231" s="30">
        <f t="shared" ca="1" si="25"/>
        <v>0</v>
      </c>
      <c r="E231" s="33">
        <f>対象者!E231</f>
        <v>228</v>
      </c>
      <c r="F231" s="33" t="str">
        <f>対象者!F231</f>
        <v>まつおか まさゆき</v>
      </c>
      <c r="G231" s="33" t="str">
        <f>対象者!G231</f>
        <v>男</v>
      </c>
      <c r="H231" s="33">
        <f ca="1">対象者!H231</f>
        <v>80</v>
      </c>
      <c r="I231" s="34">
        <f>対象者!I231</f>
        <v>15249</v>
      </c>
      <c r="J231" s="33" t="str">
        <f>対象者!J231</f>
        <v>既婚</v>
      </c>
      <c r="K231" s="33">
        <f>対象者!K231</f>
        <v>943</v>
      </c>
      <c r="L231" s="33" t="str">
        <f>対象者!L231</f>
        <v>兵庫県</v>
      </c>
      <c r="M231" s="33">
        <f>対象者!M231</f>
        <v>34</v>
      </c>
      <c r="N231" s="33">
        <f>対象者!N231</f>
        <v>73</v>
      </c>
      <c r="O231" s="33">
        <f>対象者!O231</f>
        <v>46</v>
      </c>
      <c r="P231" s="33">
        <f>対象者!P231</f>
        <v>45</v>
      </c>
      <c r="Q231" s="33">
        <f>対象者!Q231</f>
        <v>24</v>
      </c>
      <c r="R231" s="30">
        <f t="shared" si="26"/>
        <v>0</v>
      </c>
      <c r="S231" s="30">
        <f t="shared" si="27"/>
        <v>1</v>
      </c>
      <c r="T231" s="30">
        <f t="shared" si="31"/>
        <v>0</v>
      </c>
      <c r="U231" s="30">
        <f t="shared" si="28"/>
        <v>0</v>
      </c>
      <c r="V231" s="30">
        <f t="shared" ca="1" si="29"/>
        <v>0</v>
      </c>
    </row>
    <row r="232" spans="2:22" x14ac:dyDescent="0.45">
      <c r="B232" s="54">
        <f t="shared" ca="1" si="30"/>
        <v>363</v>
      </c>
      <c r="C232" s="30" t="str">
        <f t="shared" ca="1" si="24"/>
        <v/>
      </c>
      <c r="D232" s="30">
        <f t="shared" ca="1" si="25"/>
        <v>0</v>
      </c>
      <c r="E232" s="33">
        <f>対象者!E232</f>
        <v>229</v>
      </c>
      <c r="F232" s="33" t="str">
        <f>対象者!F232</f>
        <v>おはら きょうこ</v>
      </c>
      <c r="G232" s="33" t="str">
        <f>対象者!G232</f>
        <v>女</v>
      </c>
      <c r="H232" s="33">
        <f ca="1">対象者!H232</f>
        <v>25</v>
      </c>
      <c r="I232" s="34">
        <f>対象者!I232</f>
        <v>35165</v>
      </c>
      <c r="J232" s="33" t="str">
        <f>対象者!J232</f>
        <v>未婚</v>
      </c>
      <c r="K232" s="33">
        <f>対象者!K232</f>
        <v>435</v>
      </c>
      <c r="L232" s="33" t="str">
        <f>対象者!L232</f>
        <v>京都府</v>
      </c>
      <c r="M232" s="33">
        <f>対象者!M232</f>
        <v>49</v>
      </c>
      <c r="N232" s="33">
        <f>対象者!N232</f>
        <v>66</v>
      </c>
      <c r="O232" s="33">
        <f>対象者!O232</f>
        <v>87</v>
      </c>
      <c r="P232" s="33">
        <f>対象者!P232</f>
        <v>100</v>
      </c>
      <c r="Q232" s="33">
        <f>対象者!Q232</f>
        <v>63</v>
      </c>
      <c r="R232" s="30">
        <f t="shared" si="26"/>
        <v>0</v>
      </c>
      <c r="S232" s="30">
        <f t="shared" si="27"/>
        <v>1</v>
      </c>
      <c r="T232" s="30">
        <f t="shared" si="31"/>
        <v>0</v>
      </c>
      <c r="U232" s="30">
        <f t="shared" si="28"/>
        <v>0</v>
      </c>
      <c r="V232" s="30">
        <f t="shared" ca="1" si="29"/>
        <v>0</v>
      </c>
    </row>
    <row r="233" spans="2:22" x14ac:dyDescent="0.45">
      <c r="B233" s="54">
        <f t="shared" ca="1" si="30"/>
        <v>164</v>
      </c>
      <c r="C233" s="30" t="str">
        <f t="shared" ca="1" si="24"/>
        <v/>
      </c>
      <c r="D233" s="30">
        <f t="shared" ca="1" si="25"/>
        <v>0</v>
      </c>
      <c r="E233" s="33">
        <f>対象者!E233</f>
        <v>230</v>
      </c>
      <c r="F233" s="33" t="str">
        <f>対象者!F233</f>
        <v>うちの まさよ</v>
      </c>
      <c r="G233" s="33" t="str">
        <f>対象者!G233</f>
        <v>女</v>
      </c>
      <c r="H233" s="33">
        <f ca="1">対象者!H233</f>
        <v>64</v>
      </c>
      <c r="I233" s="34">
        <f>対象者!I233</f>
        <v>21119</v>
      </c>
      <c r="J233" s="33" t="str">
        <f>対象者!J233</f>
        <v>既婚</v>
      </c>
      <c r="K233" s="33">
        <f>対象者!K233</f>
        <v>1060</v>
      </c>
      <c r="L233" s="33" t="str">
        <f>対象者!L233</f>
        <v>群馬県</v>
      </c>
      <c r="M233" s="33">
        <f>対象者!M233</f>
        <v>45</v>
      </c>
      <c r="N233" s="33">
        <f>対象者!N233</f>
        <v>38</v>
      </c>
      <c r="O233" s="33">
        <f>対象者!O233</f>
        <v>99</v>
      </c>
      <c r="P233" s="33">
        <f>対象者!P233</f>
        <v>66</v>
      </c>
      <c r="Q233" s="33">
        <f>対象者!Q233</f>
        <v>31</v>
      </c>
      <c r="R233" s="30">
        <f t="shared" si="26"/>
        <v>0</v>
      </c>
      <c r="S233" s="30">
        <f t="shared" si="27"/>
        <v>1</v>
      </c>
      <c r="T233" s="30">
        <f t="shared" si="31"/>
        <v>0</v>
      </c>
      <c r="U233" s="30">
        <f t="shared" si="28"/>
        <v>0</v>
      </c>
      <c r="V233" s="30">
        <f t="shared" ca="1" si="29"/>
        <v>0</v>
      </c>
    </row>
    <row r="234" spans="2:22" x14ac:dyDescent="0.45">
      <c r="B234" s="54">
        <f t="shared" ca="1" si="30"/>
        <v>159</v>
      </c>
      <c r="C234" s="30" t="str">
        <f t="shared" ca="1" si="24"/>
        <v/>
      </c>
      <c r="D234" s="30">
        <f t="shared" ca="1" si="25"/>
        <v>0</v>
      </c>
      <c r="E234" s="33">
        <f>対象者!E234</f>
        <v>231</v>
      </c>
      <c r="F234" s="33" t="str">
        <f>対象者!F234</f>
        <v>はんだ かつみ</v>
      </c>
      <c r="G234" s="33" t="str">
        <f>対象者!G234</f>
        <v>男</v>
      </c>
      <c r="H234" s="33">
        <f ca="1">対象者!H234</f>
        <v>34</v>
      </c>
      <c r="I234" s="34">
        <f>対象者!I234</f>
        <v>32082</v>
      </c>
      <c r="J234" s="33" t="str">
        <f>対象者!J234</f>
        <v>既婚</v>
      </c>
      <c r="K234" s="33">
        <f>対象者!K234</f>
        <v>902</v>
      </c>
      <c r="L234" s="33" t="str">
        <f>対象者!L234</f>
        <v>大阪府</v>
      </c>
      <c r="M234" s="33">
        <f>対象者!M234</f>
        <v>21</v>
      </c>
      <c r="N234" s="33">
        <f>対象者!N234</f>
        <v>80</v>
      </c>
      <c r="O234" s="33">
        <f>対象者!O234</f>
        <v>28</v>
      </c>
      <c r="P234" s="33">
        <f>対象者!P234</f>
        <v>61</v>
      </c>
      <c r="Q234" s="33">
        <f>対象者!Q234</f>
        <v>59</v>
      </c>
      <c r="R234" s="30">
        <f t="shared" si="26"/>
        <v>0</v>
      </c>
      <c r="S234" s="30">
        <f t="shared" si="27"/>
        <v>1</v>
      </c>
      <c r="T234" s="30">
        <f t="shared" si="31"/>
        <v>0</v>
      </c>
      <c r="U234" s="30">
        <f t="shared" si="28"/>
        <v>1</v>
      </c>
      <c r="V234" s="30">
        <f t="shared" ca="1" si="29"/>
        <v>0</v>
      </c>
    </row>
    <row r="235" spans="2:22" x14ac:dyDescent="0.45">
      <c r="B235" s="54">
        <f t="shared" ca="1" si="30"/>
        <v>114</v>
      </c>
      <c r="C235" s="30" t="str">
        <f t="shared" ca="1" si="24"/>
        <v/>
      </c>
      <c r="D235" s="30">
        <f t="shared" ca="1" si="25"/>
        <v>0</v>
      </c>
      <c r="E235" s="33">
        <f>対象者!E235</f>
        <v>232</v>
      </c>
      <c r="F235" s="33" t="str">
        <f>対象者!F235</f>
        <v>いしかわ みつひろ</v>
      </c>
      <c r="G235" s="33" t="str">
        <f>対象者!G235</f>
        <v>男</v>
      </c>
      <c r="H235" s="33">
        <f ca="1">対象者!H235</f>
        <v>85</v>
      </c>
      <c r="I235" s="34">
        <f>対象者!I235</f>
        <v>13499</v>
      </c>
      <c r="J235" s="33" t="str">
        <f>対象者!J235</f>
        <v>既婚</v>
      </c>
      <c r="K235" s="33">
        <f>対象者!K235</f>
        <v>796</v>
      </c>
      <c r="L235" s="33" t="str">
        <f>対象者!L235</f>
        <v>奈良県</v>
      </c>
      <c r="M235" s="33">
        <f>対象者!M235</f>
        <v>86</v>
      </c>
      <c r="N235" s="33">
        <f>対象者!N235</f>
        <v>27</v>
      </c>
      <c r="O235" s="33">
        <f>対象者!O235</f>
        <v>28</v>
      </c>
      <c r="P235" s="33">
        <f>対象者!P235</f>
        <v>97</v>
      </c>
      <c r="Q235" s="33">
        <f>対象者!Q235</f>
        <v>98</v>
      </c>
      <c r="R235" s="30">
        <f t="shared" si="26"/>
        <v>0</v>
      </c>
      <c r="S235" s="30">
        <f t="shared" si="27"/>
        <v>1</v>
      </c>
      <c r="T235" s="30">
        <f t="shared" si="31"/>
        <v>0</v>
      </c>
      <c r="U235" s="30">
        <f t="shared" si="28"/>
        <v>0</v>
      </c>
      <c r="V235" s="30">
        <f t="shared" ca="1" si="29"/>
        <v>0</v>
      </c>
    </row>
    <row r="236" spans="2:22" x14ac:dyDescent="0.45">
      <c r="B236" s="54">
        <f t="shared" ca="1" si="30"/>
        <v>150</v>
      </c>
      <c r="C236" s="30" t="str">
        <f t="shared" ca="1" si="24"/>
        <v/>
      </c>
      <c r="D236" s="30">
        <f t="shared" ca="1" si="25"/>
        <v>0</v>
      </c>
      <c r="E236" s="33">
        <f>対象者!E236</f>
        <v>233</v>
      </c>
      <c r="F236" s="33" t="str">
        <f>対象者!F236</f>
        <v>まつむら ちせ</v>
      </c>
      <c r="G236" s="33" t="str">
        <f>対象者!G236</f>
        <v>女</v>
      </c>
      <c r="H236" s="33">
        <f ca="1">対象者!H236</f>
        <v>61</v>
      </c>
      <c r="I236" s="34">
        <f>対象者!I236</f>
        <v>22229</v>
      </c>
      <c r="J236" s="33" t="str">
        <f>対象者!J236</f>
        <v>既婚</v>
      </c>
      <c r="K236" s="33">
        <f>対象者!K236</f>
        <v>940</v>
      </c>
      <c r="L236" s="33" t="str">
        <f>対象者!L236</f>
        <v>愛媛県</v>
      </c>
      <c r="M236" s="33">
        <f>対象者!M236</f>
        <v>39</v>
      </c>
      <c r="N236" s="33">
        <f>対象者!N236</f>
        <v>27</v>
      </c>
      <c r="O236" s="33">
        <f>対象者!O236</f>
        <v>82</v>
      </c>
      <c r="P236" s="33">
        <f>対象者!P236</f>
        <v>38</v>
      </c>
      <c r="Q236" s="33">
        <f>対象者!Q236</f>
        <v>72</v>
      </c>
      <c r="R236" s="30">
        <f t="shared" si="26"/>
        <v>0</v>
      </c>
      <c r="S236" s="30">
        <f t="shared" si="27"/>
        <v>1</v>
      </c>
      <c r="T236" s="30">
        <f t="shared" si="31"/>
        <v>0</v>
      </c>
      <c r="U236" s="30">
        <f t="shared" si="28"/>
        <v>0</v>
      </c>
      <c r="V236" s="30">
        <f t="shared" ca="1" si="29"/>
        <v>0</v>
      </c>
    </row>
    <row r="237" spans="2:22" x14ac:dyDescent="0.45">
      <c r="B237" s="54">
        <f t="shared" ca="1" si="30"/>
        <v>333</v>
      </c>
      <c r="C237" s="30" t="str">
        <f t="shared" ca="1" si="24"/>
        <v/>
      </c>
      <c r="D237" s="30">
        <f t="shared" ca="1" si="25"/>
        <v>0</v>
      </c>
      <c r="E237" s="33">
        <f>対象者!E237</f>
        <v>234</v>
      </c>
      <c r="F237" s="33" t="str">
        <f>対象者!F237</f>
        <v>こん うきょう</v>
      </c>
      <c r="G237" s="33" t="str">
        <f>対象者!G237</f>
        <v>男</v>
      </c>
      <c r="H237" s="33">
        <f ca="1">対象者!H237</f>
        <v>70</v>
      </c>
      <c r="I237" s="34">
        <f>対象者!I237</f>
        <v>18759</v>
      </c>
      <c r="J237" s="33" t="str">
        <f>対象者!J237</f>
        <v>既婚</v>
      </c>
      <c r="K237" s="33">
        <f>対象者!K237</f>
        <v>1077</v>
      </c>
      <c r="L237" s="33" t="str">
        <f>対象者!L237</f>
        <v>静岡県</v>
      </c>
      <c r="M237" s="33">
        <f>対象者!M237</f>
        <v>26</v>
      </c>
      <c r="N237" s="33">
        <f>対象者!N237</f>
        <v>34</v>
      </c>
      <c r="O237" s="33">
        <f>対象者!O237</f>
        <v>86</v>
      </c>
      <c r="P237" s="33">
        <f>対象者!P237</f>
        <v>24</v>
      </c>
      <c r="Q237" s="33">
        <f>対象者!Q237</f>
        <v>45</v>
      </c>
      <c r="R237" s="30">
        <f t="shared" si="26"/>
        <v>0</v>
      </c>
      <c r="S237" s="30">
        <f t="shared" si="27"/>
        <v>1</v>
      </c>
      <c r="T237" s="30">
        <f t="shared" si="31"/>
        <v>0</v>
      </c>
      <c r="U237" s="30">
        <f t="shared" si="28"/>
        <v>0</v>
      </c>
      <c r="V237" s="30">
        <f t="shared" ca="1" si="29"/>
        <v>0</v>
      </c>
    </row>
    <row r="238" spans="2:22" x14ac:dyDescent="0.45">
      <c r="B238" s="54">
        <f t="shared" ca="1" si="30"/>
        <v>143</v>
      </c>
      <c r="C238" s="30" t="str">
        <f t="shared" ca="1" si="24"/>
        <v/>
      </c>
      <c r="D238" s="30">
        <f t="shared" ca="1" si="25"/>
        <v>0</v>
      </c>
      <c r="E238" s="33">
        <f>対象者!E238</f>
        <v>235</v>
      </c>
      <c r="F238" s="33" t="str">
        <f>対象者!F238</f>
        <v>かんの いくえ</v>
      </c>
      <c r="G238" s="33" t="str">
        <f>対象者!G238</f>
        <v>女</v>
      </c>
      <c r="H238" s="33">
        <f ca="1">対象者!H238</f>
        <v>51</v>
      </c>
      <c r="I238" s="34">
        <f>対象者!I238</f>
        <v>25888</v>
      </c>
      <c r="J238" s="33" t="str">
        <f>対象者!J238</f>
        <v>既婚</v>
      </c>
      <c r="K238" s="33">
        <f>対象者!K238</f>
        <v>552</v>
      </c>
      <c r="L238" s="33" t="str">
        <f>対象者!L238</f>
        <v>山形県</v>
      </c>
      <c r="M238" s="33">
        <f>対象者!M238</f>
        <v>83</v>
      </c>
      <c r="N238" s="33">
        <f>対象者!N238</f>
        <v>69</v>
      </c>
      <c r="O238" s="33">
        <f>対象者!O238</f>
        <v>93</v>
      </c>
      <c r="P238" s="33">
        <f>対象者!P238</f>
        <v>67</v>
      </c>
      <c r="Q238" s="33">
        <f>対象者!Q238</f>
        <v>40</v>
      </c>
      <c r="R238" s="30">
        <f t="shared" si="26"/>
        <v>0</v>
      </c>
      <c r="S238" s="30">
        <f t="shared" si="27"/>
        <v>1</v>
      </c>
      <c r="T238" s="30">
        <f t="shared" si="31"/>
        <v>0</v>
      </c>
      <c r="U238" s="30">
        <f t="shared" si="28"/>
        <v>0</v>
      </c>
      <c r="V238" s="30">
        <f t="shared" ca="1" si="29"/>
        <v>0</v>
      </c>
    </row>
    <row r="239" spans="2:22" x14ac:dyDescent="0.45">
      <c r="B239" s="54">
        <f t="shared" ca="1" si="30"/>
        <v>307</v>
      </c>
      <c r="C239" s="30" t="str">
        <f t="shared" ca="1" si="24"/>
        <v/>
      </c>
      <c r="D239" s="30">
        <f t="shared" ca="1" si="25"/>
        <v>0</v>
      </c>
      <c r="E239" s="33">
        <f>対象者!E239</f>
        <v>236</v>
      </c>
      <c r="F239" s="33" t="str">
        <f>対象者!F239</f>
        <v>にのみや けんいち</v>
      </c>
      <c r="G239" s="33" t="str">
        <f>対象者!G239</f>
        <v>男</v>
      </c>
      <c r="H239" s="33">
        <f ca="1">対象者!H239</f>
        <v>38</v>
      </c>
      <c r="I239" s="34">
        <f>対象者!I239</f>
        <v>30473</v>
      </c>
      <c r="J239" s="33" t="str">
        <f>対象者!J239</f>
        <v>既婚</v>
      </c>
      <c r="K239" s="33">
        <f>対象者!K239</f>
        <v>729</v>
      </c>
      <c r="L239" s="33" t="str">
        <f>対象者!L239</f>
        <v>福岡県</v>
      </c>
      <c r="M239" s="33">
        <f>対象者!M239</f>
        <v>47</v>
      </c>
      <c r="N239" s="33">
        <f>対象者!N239</f>
        <v>21</v>
      </c>
      <c r="O239" s="33">
        <f>対象者!O239</f>
        <v>82</v>
      </c>
      <c r="P239" s="33">
        <f>対象者!P239</f>
        <v>50</v>
      </c>
      <c r="Q239" s="33">
        <f>対象者!Q239</f>
        <v>70</v>
      </c>
      <c r="R239" s="30">
        <f t="shared" si="26"/>
        <v>0</v>
      </c>
      <c r="S239" s="30">
        <f t="shared" si="27"/>
        <v>1</v>
      </c>
      <c r="T239" s="30">
        <f t="shared" si="31"/>
        <v>0</v>
      </c>
      <c r="U239" s="30">
        <f t="shared" si="28"/>
        <v>1</v>
      </c>
      <c r="V239" s="30">
        <f t="shared" ca="1" si="29"/>
        <v>0</v>
      </c>
    </row>
    <row r="240" spans="2:22" x14ac:dyDescent="0.45">
      <c r="B240" s="54">
        <f t="shared" ca="1" si="30"/>
        <v>238</v>
      </c>
      <c r="C240" s="30" t="str">
        <f t="shared" ca="1" si="24"/>
        <v/>
      </c>
      <c r="D240" s="30">
        <f t="shared" ca="1" si="25"/>
        <v>0</v>
      </c>
      <c r="E240" s="33">
        <f>対象者!E240</f>
        <v>237</v>
      </c>
      <c r="F240" s="33" t="str">
        <f>対象者!F240</f>
        <v>むらき れいな</v>
      </c>
      <c r="G240" s="33" t="str">
        <f>対象者!G240</f>
        <v>女</v>
      </c>
      <c r="H240" s="33">
        <f ca="1">対象者!H240</f>
        <v>51</v>
      </c>
      <c r="I240" s="34">
        <f>対象者!I240</f>
        <v>25793</v>
      </c>
      <c r="J240" s="33" t="str">
        <f>対象者!J240</f>
        <v>既婚</v>
      </c>
      <c r="K240" s="33">
        <f>対象者!K240</f>
        <v>1082</v>
      </c>
      <c r="L240" s="33" t="str">
        <f>対象者!L240</f>
        <v>宮崎県</v>
      </c>
      <c r="M240" s="33">
        <f>対象者!M240</f>
        <v>82</v>
      </c>
      <c r="N240" s="33">
        <f>対象者!N240</f>
        <v>58</v>
      </c>
      <c r="O240" s="33">
        <f>対象者!O240</f>
        <v>38</v>
      </c>
      <c r="P240" s="33">
        <f>対象者!P240</f>
        <v>97</v>
      </c>
      <c r="Q240" s="33">
        <f>対象者!Q240</f>
        <v>40</v>
      </c>
      <c r="R240" s="30">
        <f t="shared" si="26"/>
        <v>0</v>
      </c>
      <c r="S240" s="30">
        <f t="shared" si="27"/>
        <v>1</v>
      </c>
      <c r="T240" s="30">
        <f t="shared" si="31"/>
        <v>0</v>
      </c>
      <c r="U240" s="30">
        <f t="shared" si="28"/>
        <v>0</v>
      </c>
      <c r="V240" s="30">
        <f t="shared" ca="1" si="29"/>
        <v>0</v>
      </c>
    </row>
    <row r="241" spans="2:22" x14ac:dyDescent="0.45">
      <c r="B241" s="54">
        <f t="shared" ca="1" si="30"/>
        <v>323</v>
      </c>
      <c r="C241" s="30" t="str">
        <f t="shared" ca="1" si="24"/>
        <v/>
      </c>
      <c r="D241" s="30">
        <f t="shared" ca="1" si="25"/>
        <v>0</v>
      </c>
      <c r="E241" s="33">
        <f>対象者!E241</f>
        <v>238</v>
      </c>
      <c r="F241" s="33" t="str">
        <f>対象者!F241</f>
        <v>まつもと はなこ</v>
      </c>
      <c r="G241" s="33" t="str">
        <f>対象者!G241</f>
        <v>女</v>
      </c>
      <c r="H241" s="33">
        <f ca="1">対象者!H241</f>
        <v>31</v>
      </c>
      <c r="I241" s="34">
        <f>対象者!I241</f>
        <v>33013</v>
      </c>
      <c r="J241" s="33" t="str">
        <f>対象者!J241</f>
        <v>既婚</v>
      </c>
      <c r="K241" s="33">
        <f>対象者!K241</f>
        <v>529</v>
      </c>
      <c r="L241" s="33" t="str">
        <f>対象者!L241</f>
        <v>兵庫県</v>
      </c>
      <c r="M241" s="33">
        <f>対象者!M241</f>
        <v>98</v>
      </c>
      <c r="N241" s="33">
        <f>対象者!N241</f>
        <v>31</v>
      </c>
      <c r="O241" s="33">
        <f>対象者!O241</f>
        <v>24</v>
      </c>
      <c r="P241" s="33">
        <f>対象者!P241</f>
        <v>58</v>
      </c>
      <c r="Q241" s="33">
        <f>対象者!Q241</f>
        <v>91</v>
      </c>
      <c r="R241" s="30">
        <f t="shared" si="26"/>
        <v>0</v>
      </c>
      <c r="S241" s="30">
        <f t="shared" si="27"/>
        <v>1</v>
      </c>
      <c r="T241" s="30">
        <f t="shared" si="31"/>
        <v>0</v>
      </c>
      <c r="U241" s="30">
        <f t="shared" si="28"/>
        <v>0</v>
      </c>
      <c r="V241" s="30">
        <f t="shared" ca="1" si="29"/>
        <v>0</v>
      </c>
    </row>
    <row r="242" spans="2:22" x14ac:dyDescent="0.45">
      <c r="B242" s="54">
        <f t="shared" ca="1" si="30"/>
        <v>71</v>
      </c>
      <c r="C242" s="30" t="str">
        <f t="shared" ca="1" si="24"/>
        <v/>
      </c>
      <c r="D242" s="30">
        <f t="shared" ca="1" si="25"/>
        <v>0</v>
      </c>
      <c r="E242" s="33">
        <f>対象者!E242</f>
        <v>239</v>
      </c>
      <c r="F242" s="33" t="str">
        <f>対象者!F242</f>
        <v>しまだ れいな</v>
      </c>
      <c r="G242" s="33" t="str">
        <f>対象者!G242</f>
        <v>女</v>
      </c>
      <c r="H242" s="33">
        <f ca="1">対象者!H242</f>
        <v>50</v>
      </c>
      <c r="I242" s="34">
        <f>対象者!I242</f>
        <v>26326</v>
      </c>
      <c r="J242" s="33" t="str">
        <f>対象者!J242</f>
        <v>既婚</v>
      </c>
      <c r="K242" s="33">
        <f>対象者!K242</f>
        <v>515</v>
      </c>
      <c r="L242" s="33" t="str">
        <f>対象者!L242</f>
        <v>大分県</v>
      </c>
      <c r="M242" s="33">
        <f>対象者!M242</f>
        <v>85</v>
      </c>
      <c r="N242" s="33">
        <f>対象者!N242</f>
        <v>33</v>
      </c>
      <c r="O242" s="33">
        <f>対象者!O242</f>
        <v>25</v>
      </c>
      <c r="P242" s="33">
        <f>対象者!P242</f>
        <v>87</v>
      </c>
      <c r="Q242" s="33">
        <f>対象者!Q242</f>
        <v>84</v>
      </c>
      <c r="R242" s="30">
        <f t="shared" si="26"/>
        <v>0</v>
      </c>
      <c r="S242" s="30">
        <f t="shared" si="27"/>
        <v>1</v>
      </c>
      <c r="T242" s="30">
        <f t="shared" si="31"/>
        <v>0</v>
      </c>
      <c r="U242" s="30">
        <f t="shared" si="28"/>
        <v>0</v>
      </c>
      <c r="V242" s="30">
        <f t="shared" ca="1" si="29"/>
        <v>0</v>
      </c>
    </row>
    <row r="243" spans="2:22" x14ac:dyDescent="0.45">
      <c r="B243" s="54">
        <f t="shared" ca="1" si="30"/>
        <v>342</v>
      </c>
      <c r="C243" s="30" t="str">
        <f t="shared" ca="1" si="24"/>
        <v/>
      </c>
      <c r="D243" s="30">
        <f t="shared" ca="1" si="25"/>
        <v>0</v>
      </c>
      <c r="E243" s="33">
        <f>対象者!E243</f>
        <v>240</v>
      </c>
      <c r="F243" s="33" t="str">
        <f>対象者!F243</f>
        <v>さかもと たかし</v>
      </c>
      <c r="G243" s="33" t="str">
        <f>対象者!G243</f>
        <v>男</v>
      </c>
      <c r="H243" s="33">
        <f ca="1">対象者!H243</f>
        <v>51</v>
      </c>
      <c r="I243" s="34">
        <f>対象者!I243</f>
        <v>25689</v>
      </c>
      <c r="J243" s="33" t="str">
        <f>対象者!J243</f>
        <v>既婚</v>
      </c>
      <c r="K243" s="33">
        <f>対象者!K243</f>
        <v>899</v>
      </c>
      <c r="L243" s="33" t="str">
        <f>対象者!L243</f>
        <v>山梨県</v>
      </c>
      <c r="M243" s="33">
        <f>対象者!M243</f>
        <v>51</v>
      </c>
      <c r="N243" s="33">
        <f>対象者!N243</f>
        <v>25</v>
      </c>
      <c r="O243" s="33">
        <f>対象者!O243</f>
        <v>53</v>
      </c>
      <c r="P243" s="33">
        <f>対象者!P243</f>
        <v>33</v>
      </c>
      <c r="Q243" s="33">
        <f>対象者!Q243</f>
        <v>93</v>
      </c>
      <c r="R243" s="30">
        <f t="shared" si="26"/>
        <v>0</v>
      </c>
      <c r="S243" s="30">
        <f t="shared" si="27"/>
        <v>1</v>
      </c>
      <c r="T243" s="30">
        <f t="shared" si="31"/>
        <v>0</v>
      </c>
      <c r="U243" s="30">
        <f t="shared" si="28"/>
        <v>0</v>
      </c>
      <c r="V243" s="30">
        <f t="shared" ca="1" si="29"/>
        <v>0</v>
      </c>
    </row>
    <row r="244" spans="2:22" x14ac:dyDescent="0.45">
      <c r="B244" s="54">
        <f t="shared" ca="1" si="30"/>
        <v>187</v>
      </c>
      <c r="C244" s="30" t="str">
        <f t="shared" ca="1" si="24"/>
        <v/>
      </c>
      <c r="D244" s="30">
        <f t="shared" ca="1" si="25"/>
        <v>0</v>
      </c>
      <c r="E244" s="33">
        <f>対象者!E244</f>
        <v>241</v>
      </c>
      <c r="F244" s="33" t="str">
        <f>対象者!F244</f>
        <v>おおもり かおる</v>
      </c>
      <c r="G244" s="33" t="str">
        <f>対象者!G244</f>
        <v>男</v>
      </c>
      <c r="H244" s="33">
        <f ca="1">対象者!H244</f>
        <v>50</v>
      </c>
      <c r="I244" s="34">
        <f>対象者!I244</f>
        <v>26210</v>
      </c>
      <c r="J244" s="33" t="str">
        <f>対象者!J244</f>
        <v>既婚</v>
      </c>
      <c r="K244" s="33">
        <f>対象者!K244</f>
        <v>704</v>
      </c>
      <c r="L244" s="33" t="str">
        <f>対象者!L244</f>
        <v>栃木県</v>
      </c>
      <c r="M244" s="33">
        <f>対象者!M244</f>
        <v>34</v>
      </c>
      <c r="N244" s="33">
        <f>対象者!N244</f>
        <v>86</v>
      </c>
      <c r="O244" s="33">
        <f>対象者!O244</f>
        <v>45</v>
      </c>
      <c r="P244" s="33">
        <f>対象者!P244</f>
        <v>91</v>
      </c>
      <c r="Q244" s="33">
        <f>対象者!Q244</f>
        <v>71</v>
      </c>
      <c r="R244" s="30">
        <f t="shared" si="26"/>
        <v>0</v>
      </c>
      <c r="S244" s="30">
        <f t="shared" si="27"/>
        <v>1</v>
      </c>
      <c r="T244" s="30">
        <f t="shared" si="31"/>
        <v>0</v>
      </c>
      <c r="U244" s="30">
        <f t="shared" si="28"/>
        <v>0</v>
      </c>
      <c r="V244" s="30">
        <f t="shared" ca="1" si="29"/>
        <v>0</v>
      </c>
    </row>
    <row r="245" spans="2:22" x14ac:dyDescent="0.45">
      <c r="B245" s="54">
        <f t="shared" ca="1" si="30"/>
        <v>142</v>
      </c>
      <c r="C245" s="30" t="str">
        <f t="shared" ca="1" si="24"/>
        <v/>
      </c>
      <c r="D245" s="30">
        <f t="shared" ca="1" si="25"/>
        <v>0</v>
      </c>
      <c r="E245" s="33">
        <f>対象者!E245</f>
        <v>242</v>
      </c>
      <c r="F245" s="33" t="str">
        <f>対象者!F245</f>
        <v>よしの とおる</v>
      </c>
      <c r="G245" s="33" t="str">
        <f>対象者!G245</f>
        <v>男</v>
      </c>
      <c r="H245" s="33">
        <f ca="1">対象者!H245</f>
        <v>68</v>
      </c>
      <c r="I245" s="34">
        <f>対象者!I245</f>
        <v>19680</v>
      </c>
      <c r="J245" s="33" t="str">
        <f>対象者!J245</f>
        <v>既婚</v>
      </c>
      <c r="K245" s="33">
        <f>対象者!K245</f>
        <v>1019</v>
      </c>
      <c r="L245" s="33" t="str">
        <f>対象者!L245</f>
        <v>兵庫県</v>
      </c>
      <c r="M245" s="33">
        <f>対象者!M245</f>
        <v>44</v>
      </c>
      <c r="N245" s="33">
        <f>対象者!N245</f>
        <v>72</v>
      </c>
      <c r="O245" s="33">
        <f>対象者!O245</f>
        <v>59</v>
      </c>
      <c r="P245" s="33">
        <f>対象者!P245</f>
        <v>30</v>
      </c>
      <c r="Q245" s="33">
        <f>対象者!Q245</f>
        <v>47</v>
      </c>
      <c r="R245" s="30">
        <f t="shared" si="26"/>
        <v>0</v>
      </c>
      <c r="S245" s="30">
        <f t="shared" si="27"/>
        <v>1</v>
      </c>
      <c r="T245" s="30">
        <f t="shared" si="31"/>
        <v>0</v>
      </c>
      <c r="U245" s="30">
        <f t="shared" si="28"/>
        <v>0</v>
      </c>
      <c r="V245" s="30">
        <f t="shared" ca="1" si="29"/>
        <v>0</v>
      </c>
    </row>
    <row r="246" spans="2:22" x14ac:dyDescent="0.45">
      <c r="B246" s="54">
        <f t="shared" ca="1" si="30"/>
        <v>354</v>
      </c>
      <c r="C246" s="30" t="str">
        <f t="shared" ca="1" si="24"/>
        <v/>
      </c>
      <c r="D246" s="30">
        <f t="shared" ca="1" si="25"/>
        <v>0</v>
      </c>
      <c r="E246" s="33">
        <f>対象者!E246</f>
        <v>243</v>
      </c>
      <c r="F246" s="33" t="str">
        <f>対象者!F246</f>
        <v>しかてぶくろ りさ</v>
      </c>
      <c r="G246" s="33" t="str">
        <f>対象者!G246</f>
        <v>女</v>
      </c>
      <c r="H246" s="33">
        <f ca="1">対象者!H246</f>
        <v>42</v>
      </c>
      <c r="I246" s="34">
        <f>対象者!I246</f>
        <v>28965</v>
      </c>
      <c r="J246" s="33" t="str">
        <f>対象者!J246</f>
        <v>既婚</v>
      </c>
      <c r="K246" s="33">
        <f>対象者!K246</f>
        <v>1013</v>
      </c>
      <c r="L246" s="33" t="str">
        <f>対象者!L246</f>
        <v>神奈川県</v>
      </c>
      <c r="M246" s="33">
        <f>対象者!M246</f>
        <v>93</v>
      </c>
      <c r="N246" s="33">
        <f>対象者!N246</f>
        <v>89</v>
      </c>
      <c r="O246" s="33">
        <f>対象者!O246</f>
        <v>71</v>
      </c>
      <c r="P246" s="33">
        <f>対象者!P246</f>
        <v>100</v>
      </c>
      <c r="Q246" s="33">
        <f>対象者!Q246</f>
        <v>92</v>
      </c>
      <c r="R246" s="30">
        <f t="shared" si="26"/>
        <v>1</v>
      </c>
      <c r="S246" s="30">
        <f t="shared" si="27"/>
        <v>0</v>
      </c>
      <c r="T246" s="30">
        <f t="shared" si="31"/>
        <v>1</v>
      </c>
      <c r="U246" s="30">
        <f t="shared" si="28"/>
        <v>0</v>
      </c>
      <c r="V246" s="30">
        <f t="shared" ca="1" si="29"/>
        <v>0</v>
      </c>
    </row>
    <row r="247" spans="2:22" x14ac:dyDescent="0.45">
      <c r="B247" s="54">
        <f t="shared" ca="1" si="30"/>
        <v>9</v>
      </c>
      <c r="C247" s="30" t="str">
        <f t="shared" ca="1" si="24"/>
        <v/>
      </c>
      <c r="D247" s="30">
        <f t="shared" ca="1" si="25"/>
        <v>0</v>
      </c>
      <c r="E247" s="33">
        <f>対象者!E247</f>
        <v>244</v>
      </c>
      <c r="F247" s="33" t="str">
        <f>対象者!F247</f>
        <v>あらた まさゆき</v>
      </c>
      <c r="G247" s="33" t="str">
        <f>対象者!G247</f>
        <v>男</v>
      </c>
      <c r="H247" s="33">
        <f ca="1">対象者!H247</f>
        <v>86</v>
      </c>
      <c r="I247" s="34">
        <f>対象者!I247</f>
        <v>13239</v>
      </c>
      <c r="J247" s="33" t="str">
        <f>対象者!J247</f>
        <v>既婚</v>
      </c>
      <c r="K247" s="33">
        <f>対象者!K247</f>
        <v>541</v>
      </c>
      <c r="L247" s="33" t="str">
        <f>対象者!L247</f>
        <v>東京都</v>
      </c>
      <c r="M247" s="33">
        <f>対象者!M247</f>
        <v>37</v>
      </c>
      <c r="N247" s="33">
        <f>対象者!N247</f>
        <v>23</v>
      </c>
      <c r="O247" s="33">
        <f>対象者!O247</f>
        <v>94</v>
      </c>
      <c r="P247" s="33">
        <f>対象者!P247</f>
        <v>75</v>
      </c>
      <c r="Q247" s="33">
        <f>対象者!Q247</f>
        <v>36</v>
      </c>
      <c r="R247" s="30">
        <f t="shared" si="26"/>
        <v>0</v>
      </c>
      <c r="S247" s="30">
        <f t="shared" si="27"/>
        <v>1</v>
      </c>
      <c r="T247" s="30">
        <f t="shared" si="31"/>
        <v>0</v>
      </c>
      <c r="U247" s="30">
        <f t="shared" si="28"/>
        <v>0</v>
      </c>
      <c r="V247" s="30">
        <f t="shared" ca="1" si="29"/>
        <v>0</v>
      </c>
    </row>
    <row r="248" spans="2:22" x14ac:dyDescent="0.45">
      <c r="B248" s="54">
        <f t="shared" ca="1" si="30"/>
        <v>161</v>
      </c>
      <c r="C248" s="30" t="str">
        <f t="shared" ca="1" si="24"/>
        <v/>
      </c>
      <c r="D248" s="30">
        <f t="shared" ca="1" si="25"/>
        <v>0</v>
      </c>
      <c r="E248" s="33">
        <f>対象者!E248</f>
        <v>245</v>
      </c>
      <c r="F248" s="33" t="str">
        <f>対象者!F248</f>
        <v>たばた さおり</v>
      </c>
      <c r="G248" s="33" t="str">
        <f>対象者!G248</f>
        <v>女</v>
      </c>
      <c r="H248" s="33">
        <f ca="1">対象者!H248</f>
        <v>84</v>
      </c>
      <c r="I248" s="34">
        <f>対象者!I248</f>
        <v>13817</v>
      </c>
      <c r="J248" s="33" t="str">
        <f>対象者!J248</f>
        <v>既婚</v>
      </c>
      <c r="K248" s="33">
        <f>対象者!K248</f>
        <v>442</v>
      </c>
      <c r="L248" s="33" t="str">
        <f>対象者!L248</f>
        <v>東京都</v>
      </c>
      <c r="M248" s="33">
        <f>対象者!M248</f>
        <v>81</v>
      </c>
      <c r="N248" s="33">
        <f>対象者!N248</f>
        <v>76</v>
      </c>
      <c r="O248" s="33">
        <f>対象者!O248</f>
        <v>21</v>
      </c>
      <c r="P248" s="33">
        <f>対象者!P248</f>
        <v>76</v>
      </c>
      <c r="Q248" s="33">
        <f>対象者!Q248</f>
        <v>99</v>
      </c>
      <c r="R248" s="30">
        <f t="shared" si="26"/>
        <v>0</v>
      </c>
      <c r="S248" s="30">
        <f t="shared" si="27"/>
        <v>1</v>
      </c>
      <c r="T248" s="30">
        <f t="shared" si="31"/>
        <v>0</v>
      </c>
      <c r="U248" s="30">
        <f t="shared" si="28"/>
        <v>0</v>
      </c>
      <c r="V248" s="30">
        <f t="shared" ca="1" si="29"/>
        <v>0</v>
      </c>
    </row>
    <row r="249" spans="2:22" x14ac:dyDescent="0.45">
      <c r="B249" s="54">
        <f t="shared" ca="1" si="30"/>
        <v>230</v>
      </c>
      <c r="C249" s="30" t="str">
        <f t="shared" ca="1" si="24"/>
        <v/>
      </c>
      <c r="D249" s="30">
        <f t="shared" ca="1" si="25"/>
        <v>0</v>
      </c>
      <c r="E249" s="33">
        <f>対象者!E249</f>
        <v>246</v>
      </c>
      <c r="F249" s="33" t="str">
        <f>対象者!F249</f>
        <v>やはぎ たろう</v>
      </c>
      <c r="G249" s="33" t="str">
        <f>対象者!G249</f>
        <v>男</v>
      </c>
      <c r="H249" s="33">
        <f ca="1">対象者!H249</f>
        <v>31</v>
      </c>
      <c r="I249" s="34">
        <f>対象者!I249</f>
        <v>33106</v>
      </c>
      <c r="J249" s="33" t="str">
        <f>対象者!J249</f>
        <v>既婚</v>
      </c>
      <c r="K249" s="33">
        <f>対象者!K249</f>
        <v>973</v>
      </c>
      <c r="L249" s="33" t="str">
        <f>対象者!L249</f>
        <v>大阪府</v>
      </c>
      <c r="M249" s="33">
        <f>対象者!M249</f>
        <v>24</v>
      </c>
      <c r="N249" s="33">
        <f>対象者!N249</f>
        <v>42</v>
      </c>
      <c r="O249" s="33">
        <f>対象者!O249</f>
        <v>20</v>
      </c>
      <c r="P249" s="33">
        <f>対象者!P249</f>
        <v>33</v>
      </c>
      <c r="Q249" s="33">
        <f>対象者!Q249</f>
        <v>61</v>
      </c>
      <c r="R249" s="30">
        <f t="shared" si="26"/>
        <v>0</v>
      </c>
      <c r="S249" s="30">
        <f t="shared" si="27"/>
        <v>1</v>
      </c>
      <c r="T249" s="30">
        <f t="shared" si="31"/>
        <v>0</v>
      </c>
      <c r="U249" s="30">
        <f t="shared" si="28"/>
        <v>0</v>
      </c>
      <c r="V249" s="30">
        <f t="shared" ca="1" si="29"/>
        <v>0</v>
      </c>
    </row>
    <row r="250" spans="2:22" x14ac:dyDescent="0.45">
      <c r="B250" s="54">
        <f t="shared" ca="1" si="30"/>
        <v>20</v>
      </c>
      <c r="C250" s="30" t="str">
        <f t="shared" ca="1" si="24"/>
        <v/>
      </c>
      <c r="D250" s="30">
        <f t="shared" ca="1" si="25"/>
        <v>0</v>
      </c>
      <c r="E250" s="33">
        <f>対象者!E250</f>
        <v>247</v>
      </c>
      <c r="F250" s="33" t="str">
        <f>対象者!F250</f>
        <v>つかもと さとみ</v>
      </c>
      <c r="G250" s="33" t="str">
        <f>対象者!G250</f>
        <v>女</v>
      </c>
      <c r="H250" s="33">
        <f ca="1">対象者!H250</f>
        <v>33</v>
      </c>
      <c r="I250" s="34">
        <f>対象者!I250</f>
        <v>32586</v>
      </c>
      <c r="J250" s="33" t="str">
        <f>対象者!J250</f>
        <v>既婚</v>
      </c>
      <c r="K250" s="33">
        <f>対象者!K250</f>
        <v>599</v>
      </c>
      <c r="L250" s="33" t="str">
        <f>対象者!L250</f>
        <v>茨城県</v>
      </c>
      <c r="M250" s="33">
        <f>対象者!M250</f>
        <v>67</v>
      </c>
      <c r="N250" s="33">
        <f>対象者!N250</f>
        <v>82</v>
      </c>
      <c r="O250" s="33">
        <f>対象者!O250</f>
        <v>75</v>
      </c>
      <c r="P250" s="33">
        <f>対象者!P250</f>
        <v>67</v>
      </c>
      <c r="Q250" s="33">
        <f>対象者!Q250</f>
        <v>70</v>
      </c>
      <c r="R250" s="30">
        <f t="shared" si="26"/>
        <v>0</v>
      </c>
      <c r="S250" s="30">
        <f t="shared" si="27"/>
        <v>0</v>
      </c>
      <c r="T250" s="30">
        <f t="shared" si="31"/>
        <v>1</v>
      </c>
      <c r="U250" s="30">
        <f t="shared" si="28"/>
        <v>1</v>
      </c>
      <c r="V250" s="30">
        <f t="shared" ca="1" si="29"/>
        <v>0</v>
      </c>
    </row>
    <row r="251" spans="2:22" x14ac:dyDescent="0.45">
      <c r="B251" s="54">
        <f t="shared" ca="1" si="30"/>
        <v>315</v>
      </c>
      <c r="C251" s="30" t="str">
        <f t="shared" ca="1" si="24"/>
        <v/>
      </c>
      <c r="D251" s="30">
        <f t="shared" ca="1" si="25"/>
        <v>0</v>
      </c>
      <c r="E251" s="33">
        <f>対象者!E251</f>
        <v>248</v>
      </c>
      <c r="F251" s="33" t="str">
        <f>対象者!F251</f>
        <v>しのやま えりか</v>
      </c>
      <c r="G251" s="33" t="str">
        <f>対象者!G251</f>
        <v>女</v>
      </c>
      <c r="H251" s="33">
        <f ca="1">対象者!H251</f>
        <v>28</v>
      </c>
      <c r="I251" s="34">
        <f>対象者!I251</f>
        <v>34117</v>
      </c>
      <c r="J251" s="33" t="str">
        <f>対象者!J251</f>
        <v>未婚</v>
      </c>
      <c r="K251" s="33">
        <f>対象者!K251</f>
        <v>582</v>
      </c>
      <c r="L251" s="33" t="str">
        <f>対象者!L251</f>
        <v>千葉県</v>
      </c>
      <c r="M251" s="33">
        <f>対象者!M251</f>
        <v>56</v>
      </c>
      <c r="N251" s="33">
        <f>対象者!N251</f>
        <v>78</v>
      </c>
      <c r="O251" s="33">
        <f>対象者!O251</f>
        <v>82</v>
      </c>
      <c r="P251" s="33">
        <f>対象者!P251</f>
        <v>73</v>
      </c>
      <c r="Q251" s="33">
        <f>対象者!Q251</f>
        <v>79</v>
      </c>
      <c r="R251" s="30">
        <f t="shared" si="26"/>
        <v>0</v>
      </c>
      <c r="S251" s="30">
        <f t="shared" si="27"/>
        <v>1</v>
      </c>
      <c r="T251" s="30">
        <f t="shared" si="31"/>
        <v>0</v>
      </c>
      <c r="U251" s="30">
        <f t="shared" si="28"/>
        <v>0</v>
      </c>
      <c r="V251" s="30">
        <f t="shared" ca="1" si="29"/>
        <v>0</v>
      </c>
    </row>
    <row r="252" spans="2:22" x14ac:dyDescent="0.45">
      <c r="B252" s="54">
        <f t="shared" ca="1" si="30"/>
        <v>176</v>
      </c>
      <c r="C252" s="30" t="str">
        <f t="shared" ca="1" si="24"/>
        <v/>
      </c>
      <c r="D252" s="30">
        <f t="shared" ca="1" si="25"/>
        <v>0</v>
      </c>
      <c r="E252" s="33">
        <f>対象者!E252</f>
        <v>249</v>
      </c>
      <c r="F252" s="33" t="str">
        <f>対象者!F252</f>
        <v>きしもと わか</v>
      </c>
      <c r="G252" s="33" t="str">
        <f>対象者!G252</f>
        <v>女</v>
      </c>
      <c r="H252" s="33">
        <f ca="1">対象者!H252</f>
        <v>83</v>
      </c>
      <c r="I252" s="34">
        <f>対象者!I252</f>
        <v>14167</v>
      </c>
      <c r="J252" s="33" t="str">
        <f>対象者!J252</f>
        <v>既婚</v>
      </c>
      <c r="K252" s="33">
        <f>対象者!K252</f>
        <v>626</v>
      </c>
      <c r="L252" s="33" t="str">
        <f>対象者!L252</f>
        <v>沖縄県</v>
      </c>
      <c r="M252" s="33">
        <f>対象者!M252</f>
        <v>45</v>
      </c>
      <c r="N252" s="33">
        <f>対象者!N252</f>
        <v>50</v>
      </c>
      <c r="O252" s="33">
        <f>対象者!O252</f>
        <v>59</v>
      </c>
      <c r="P252" s="33">
        <f>対象者!P252</f>
        <v>31</v>
      </c>
      <c r="Q252" s="33">
        <f>対象者!Q252</f>
        <v>87</v>
      </c>
      <c r="R252" s="30">
        <f t="shared" si="26"/>
        <v>0</v>
      </c>
      <c r="S252" s="30">
        <f t="shared" si="27"/>
        <v>1</v>
      </c>
      <c r="T252" s="30">
        <f t="shared" si="31"/>
        <v>0</v>
      </c>
      <c r="U252" s="30">
        <f t="shared" si="28"/>
        <v>0</v>
      </c>
      <c r="V252" s="30">
        <f t="shared" ca="1" si="29"/>
        <v>0</v>
      </c>
    </row>
    <row r="253" spans="2:22" x14ac:dyDescent="0.45">
      <c r="B253" s="54">
        <f t="shared" ca="1" si="30"/>
        <v>17</v>
      </c>
      <c r="C253" s="30" t="str">
        <f t="shared" ca="1" si="24"/>
        <v/>
      </c>
      <c r="D253" s="30">
        <f t="shared" ca="1" si="25"/>
        <v>0</v>
      </c>
      <c r="E253" s="33">
        <f>対象者!E253</f>
        <v>250</v>
      </c>
      <c r="F253" s="33" t="str">
        <f>対象者!F253</f>
        <v>たむら ひろみ</v>
      </c>
      <c r="G253" s="33" t="str">
        <f>対象者!G253</f>
        <v>女</v>
      </c>
      <c r="H253" s="33">
        <f ca="1">対象者!H253</f>
        <v>75</v>
      </c>
      <c r="I253" s="34">
        <f>対象者!I253</f>
        <v>17248</v>
      </c>
      <c r="J253" s="33" t="str">
        <f>対象者!J253</f>
        <v>既婚</v>
      </c>
      <c r="K253" s="33">
        <f>対象者!K253</f>
        <v>700</v>
      </c>
      <c r="L253" s="33" t="str">
        <f>対象者!L253</f>
        <v>東京都</v>
      </c>
      <c r="M253" s="33">
        <f>対象者!M253</f>
        <v>64</v>
      </c>
      <c r="N253" s="33">
        <f>対象者!N253</f>
        <v>70</v>
      </c>
      <c r="O253" s="33">
        <f>対象者!O253</f>
        <v>55</v>
      </c>
      <c r="P253" s="33">
        <f>対象者!P253</f>
        <v>92</v>
      </c>
      <c r="Q253" s="33">
        <f>対象者!Q253</f>
        <v>55</v>
      </c>
      <c r="R253" s="30">
        <f t="shared" si="26"/>
        <v>0</v>
      </c>
      <c r="S253" s="30">
        <f t="shared" si="27"/>
        <v>1</v>
      </c>
      <c r="T253" s="30">
        <f t="shared" si="31"/>
        <v>0</v>
      </c>
      <c r="U253" s="30">
        <f t="shared" si="28"/>
        <v>0</v>
      </c>
      <c r="V253" s="30">
        <f t="shared" ca="1" si="29"/>
        <v>0</v>
      </c>
    </row>
    <row r="254" spans="2:22" x14ac:dyDescent="0.45">
      <c r="B254" s="54">
        <f t="shared" ca="1" si="30"/>
        <v>14</v>
      </c>
      <c r="C254" s="30" t="str">
        <f t="shared" ca="1" si="24"/>
        <v/>
      </c>
      <c r="D254" s="30">
        <f t="shared" ca="1" si="25"/>
        <v>0</v>
      </c>
      <c r="E254" s="33">
        <f>対象者!E254</f>
        <v>251</v>
      </c>
      <c r="F254" s="33" t="str">
        <f>対象者!F254</f>
        <v>きたやま ちなつ</v>
      </c>
      <c r="G254" s="33" t="str">
        <f>対象者!G254</f>
        <v>女</v>
      </c>
      <c r="H254" s="33">
        <f ca="1">対象者!H254</f>
        <v>50</v>
      </c>
      <c r="I254" s="34">
        <f>対象者!I254</f>
        <v>26383</v>
      </c>
      <c r="J254" s="33" t="str">
        <f>対象者!J254</f>
        <v>既婚</v>
      </c>
      <c r="K254" s="33">
        <f>対象者!K254</f>
        <v>1054</v>
      </c>
      <c r="L254" s="33" t="str">
        <f>対象者!L254</f>
        <v>兵庫県</v>
      </c>
      <c r="M254" s="33">
        <f>対象者!M254</f>
        <v>78</v>
      </c>
      <c r="N254" s="33">
        <f>対象者!N254</f>
        <v>53</v>
      </c>
      <c r="O254" s="33">
        <f>対象者!O254</f>
        <v>59</v>
      </c>
      <c r="P254" s="33">
        <f>対象者!P254</f>
        <v>18</v>
      </c>
      <c r="Q254" s="33">
        <f>対象者!Q254</f>
        <v>79</v>
      </c>
      <c r="R254" s="30">
        <f t="shared" si="26"/>
        <v>0</v>
      </c>
      <c r="S254" s="30">
        <f t="shared" si="27"/>
        <v>1</v>
      </c>
      <c r="T254" s="30">
        <f t="shared" si="31"/>
        <v>0</v>
      </c>
      <c r="U254" s="30">
        <f t="shared" si="28"/>
        <v>0</v>
      </c>
      <c r="V254" s="30">
        <f t="shared" ca="1" si="29"/>
        <v>0</v>
      </c>
    </row>
    <row r="255" spans="2:22" x14ac:dyDescent="0.45">
      <c r="B255" s="54">
        <f t="shared" ca="1" si="30"/>
        <v>18</v>
      </c>
      <c r="C255" s="30" t="str">
        <f t="shared" ca="1" si="24"/>
        <v/>
      </c>
      <c r="D255" s="30">
        <f t="shared" ca="1" si="25"/>
        <v>0</v>
      </c>
      <c r="E255" s="33">
        <f>対象者!E255</f>
        <v>252</v>
      </c>
      <c r="F255" s="33" t="str">
        <f>対象者!F255</f>
        <v>ほし さんま</v>
      </c>
      <c r="G255" s="33" t="str">
        <f>対象者!G255</f>
        <v>男</v>
      </c>
      <c r="H255" s="33">
        <f ca="1">対象者!H255</f>
        <v>78</v>
      </c>
      <c r="I255" s="34">
        <f>対象者!I255</f>
        <v>16152</v>
      </c>
      <c r="J255" s="33" t="str">
        <f>対象者!J255</f>
        <v>既婚</v>
      </c>
      <c r="K255" s="33">
        <f>対象者!K255</f>
        <v>767</v>
      </c>
      <c r="L255" s="33" t="str">
        <f>対象者!L255</f>
        <v>青森県</v>
      </c>
      <c r="M255" s="33">
        <f>対象者!M255</f>
        <v>99</v>
      </c>
      <c r="N255" s="33">
        <f>対象者!N255</f>
        <v>48</v>
      </c>
      <c r="O255" s="33">
        <f>対象者!O255</f>
        <v>80</v>
      </c>
      <c r="P255" s="33">
        <f>対象者!P255</f>
        <v>68</v>
      </c>
      <c r="Q255" s="33">
        <f>対象者!Q255</f>
        <v>21</v>
      </c>
      <c r="R255" s="30">
        <f t="shared" si="26"/>
        <v>0</v>
      </c>
      <c r="S255" s="30">
        <f t="shared" si="27"/>
        <v>1</v>
      </c>
      <c r="T255" s="30">
        <f t="shared" si="31"/>
        <v>0</v>
      </c>
      <c r="U255" s="30">
        <f t="shared" si="28"/>
        <v>0</v>
      </c>
      <c r="V255" s="30">
        <f t="shared" ca="1" si="29"/>
        <v>0</v>
      </c>
    </row>
    <row r="256" spans="2:22" x14ac:dyDescent="0.45">
      <c r="B256" s="54">
        <f t="shared" ca="1" si="30"/>
        <v>352</v>
      </c>
      <c r="C256" s="30" t="str">
        <f t="shared" ca="1" si="24"/>
        <v/>
      </c>
      <c r="D256" s="30">
        <f t="shared" ca="1" si="25"/>
        <v>0</v>
      </c>
      <c r="E256" s="33">
        <f>対象者!E256</f>
        <v>253</v>
      </c>
      <c r="F256" s="33" t="str">
        <f>対象者!F256</f>
        <v>よりた すばる</v>
      </c>
      <c r="G256" s="33" t="str">
        <f>対象者!G256</f>
        <v>男</v>
      </c>
      <c r="H256" s="33">
        <f ca="1">対象者!H256</f>
        <v>41</v>
      </c>
      <c r="I256" s="34">
        <f>対象者!I256</f>
        <v>29332</v>
      </c>
      <c r="J256" s="33" t="str">
        <f>対象者!J256</f>
        <v>既婚</v>
      </c>
      <c r="K256" s="33">
        <f>対象者!K256</f>
        <v>974</v>
      </c>
      <c r="L256" s="33" t="str">
        <f>対象者!L256</f>
        <v>佐賀県</v>
      </c>
      <c r="M256" s="33">
        <f>対象者!M256</f>
        <v>36</v>
      </c>
      <c r="N256" s="33">
        <f>対象者!N256</f>
        <v>94</v>
      </c>
      <c r="O256" s="33">
        <f>対象者!O256</f>
        <v>25</v>
      </c>
      <c r="P256" s="33">
        <f>対象者!P256</f>
        <v>78</v>
      </c>
      <c r="Q256" s="33">
        <f>対象者!Q256</f>
        <v>22</v>
      </c>
      <c r="R256" s="30">
        <f t="shared" si="26"/>
        <v>0</v>
      </c>
      <c r="S256" s="30">
        <f t="shared" si="27"/>
        <v>1</v>
      </c>
      <c r="T256" s="30">
        <f t="shared" si="31"/>
        <v>0</v>
      </c>
      <c r="U256" s="30">
        <f t="shared" si="28"/>
        <v>1</v>
      </c>
      <c r="V256" s="30">
        <f t="shared" ca="1" si="29"/>
        <v>0</v>
      </c>
    </row>
    <row r="257" spans="2:22" x14ac:dyDescent="0.45">
      <c r="B257" s="54">
        <f t="shared" ca="1" si="30"/>
        <v>182</v>
      </c>
      <c r="C257" s="30" t="str">
        <f t="shared" ca="1" si="24"/>
        <v/>
      </c>
      <c r="D257" s="30">
        <f t="shared" ca="1" si="25"/>
        <v>0</v>
      </c>
      <c r="E257" s="33">
        <f>対象者!E257</f>
        <v>254</v>
      </c>
      <c r="F257" s="33" t="str">
        <f>対象者!F257</f>
        <v>ふかや りなこ</v>
      </c>
      <c r="G257" s="33" t="str">
        <f>対象者!G257</f>
        <v>女</v>
      </c>
      <c r="H257" s="33">
        <f ca="1">対象者!H257</f>
        <v>66</v>
      </c>
      <c r="I257" s="34">
        <f>対象者!I257</f>
        <v>20371</v>
      </c>
      <c r="J257" s="33" t="str">
        <f>対象者!J257</f>
        <v>既婚</v>
      </c>
      <c r="K257" s="33">
        <f>対象者!K257</f>
        <v>438</v>
      </c>
      <c r="L257" s="33" t="str">
        <f>対象者!L257</f>
        <v>宮崎県</v>
      </c>
      <c r="M257" s="33">
        <f>対象者!M257</f>
        <v>54</v>
      </c>
      <c r="N257" s="33">
        <f>対象者!N257</f>
        <v>36</v>
      </c>
      <c r="O257" s="33">
        <f>対象者!O257</f>
        <v>67</v>
      </c>
      <c r="P257" s="33">
        <f>対象者!P257</f>
        <v>68</v>
      </c>
      <c r="Q257" s="33">
        <f>対象者!Q257</f>
        <v>57</v>
      </c>
      <c r="R257" s="30">
        <f t="shared" si="26"/>
        <v>0</v>
      </c>
      <c r="S257" s="30">
        <f t="shared" si="27"/>
        <v>1</v>
      </c>
      <c r="T257" s="30">
        <f t="shared" si="31"/>
        <v>0</v>
      </c>
      <c r="U257" s="30">
        <f t="shared" si="28"/>
        <v>0</v>
      </c>
      <c r="V257" s="30">
        <f t="shared" ca="1" si="29"/>
        <v>0</v>
      </c>
    </row>
    <row r="258" spans="2:22" x14ac:dyDescent="0.45">
      <c r="B258" s="54">
        <f t="shared" ca="1" si="30"/>
        <v>322</v>
      </c>
      <c r="C258" s="30" t="str">
        <f t="shared" ca="1" si="24"/>
        <v/>
      </c>
      <c r="D258" s="30">
        <f t="shared" ca="1" si="25"/>
        <v>0</v>
      </c>
      <c r="E258" s="33">
        <f>対象者!E258</f>
        <v>255</v>
      </c>
      <c r="F258" s="33" t="str">
        <f>対象者!F258</f>
        <v>なかばやし あきひろ</v>
      </c>
      <c r="G258" s="33" t="str">
        <f>対象者!G258</f>
        <v>男</v>
      </c>
      <c r="H258" s="33">
        <f ca="1">対象者!H258</f>
        <v>67</v>
      </c>
      <c r="I258" s="34">
        <f>対象者!I258</f>
        <v>19865</v>
      </c>
      <c r="J258" s="33" t="str">
        <f>対象者!J258</f>
        <v>既婚</v>
      </c>
      <c r="K258" s="33">
        <f>対象者!K258</f>
        <v>697</v>
      </c>
      <c r="L258" s="33" t="str">
        <f>対象者!L258</f>
        <v>京都府</v>
      </c>
      <c r="M258" s="33">
        <f>対象者!M258</f>
        <v>37</v>
      </c>
      <c r="N258" s="33">
        <f>対象者!N258</f>
        <v>93</v>
      </c>
      <c r="O258" s="33">
        <f>対象者!O258</f>
        <v>84</v>
      </c>
      <c r="P258" s="33">
        <f>対象者!P258</f>
        <v>81</v>
      </c>
      <c r="Q258" s="33">
        <f>対象者!Q258</f>
        <v>91</v>
      </c>
      <c r="R258" s="30">
        <f t="shared" si="26"/>
        <v>0</v>
      </c>
      <c r="S258" s="30">
        <f t="shared" si="27"/>
        <v>1</v>
      </c>
      <c r="T258" s="30">
        <f t="shared" si="31"/>
        <v>0</v>
      </c>
      <c r="U258" s="30">
        <f t="shared" si="28"/>
        <v>0</v>
      </c>
      <c r="V258" s="30">
        <f t="shared" ca="1" si="29"/>
        <v>0</v>
      </c>
    </row>
    <row r="259" spans="2:22" x14ac:dyDescent="0.45">
      <c r="B259" s="54">
        <f t="shared" ca="1" si="30"/>
        <v>232</v>
      </c>
      <c r="C259" s="30" t="str">
        <f t="shared" ca="1" si="24"/>
        <v/>
      </c>
      <c r="D259" s="30">
        <f t="shared" ca="1" si="25"/>
        <v>0</v>
      </c>
      <c r="E259" s="33">
        <f>対象者!E259</f>
        <v>256</v>
      </c>
      <c r="F259" s="33" t="str">
        <f>対象者!F259</f>
        <v>おおもり ひろみ</v>
      </c>
      <c r="G259" s="33" t="str">
        <f>対象者!G259</f>
        <v>女</v>
      </c>
      <c r="H259" s="33">
        <f ca="1">対象者!H259</f>
        <v>32</v>
      </c>
      <c r="I259" s="34">
        <f>対象者!I259</f>
        <v>32739</v>
      </c>
      <c r="J259" s="33" t="str">
        <f>対象者!J259</f>
        <v>未婚</v>
      </c>
      <c r="K259" s="33">
        <f>対象者!K259</f>
        <v>915</v>
      </c>
      <c r="L259" s="33" t="str">
        <f>対象者!L259</f>
        <v>岩手県</v>
      </c>
      <c r="M259" s="33">
        <f>対象者!M259</f>
        <v>73</v>
      </c>
      <c r="N259" s="33">
        <f>対象者!N259</f>
        <v>65</v>
      </c>
      <c r="O259" s="33">
        <f>対象者!O259</f>
        <v>48</v>
      </c>
      <c r="P259" s="33">
        <f>対象者!P259</f>
        <v>45</v>
      </c>
      <c r="Q259" s="33">
        <f>対象者!Q259</f>
        <v>20</v>
      </c>
      <c r="R259" s="30">
        <f t="shared" si="26"/>
        <v>0</v>
      </c>
      <c r="S259" s="30">
        <f t="shared" si="27"/>
        <v>1</v>
      </c>
      <c r="T259" s="30">
        <f t="shared" si="31"/>
        <v>0</v>
      </c>
      <c r="U259" s="30">
        <f t="shared" si="28"/>
        <v>1</v>
      </c>
      <c r="V259" s="30">
        <f t="shared" ca="1" si="29"/>
        <v>0</v>
      </c>
    </row>
    <row r="260" spans="2:22" x14ac:dyDescent="0.45">
      <c r="B260" s="54">
        <f t="shared" ca="1" si="30"/>
        <v>112</v>
      </c>
      <c r="C260" s="30" t="str">
        <f t="shared" ref="C260:C323" ca="1" si="32">IF(D260=1,Q260,"")</f>
        <v/>
      </c>
      <c r="D260" s="30">
        <f t="shared" ref="D260:D323" ca="1" si="33">IF(AND(J260="既婚",H260&gt;29,H260&lt;40,G260="女",OR(L260="東京都",L260="神奈川県")),1,0)</f>
        <v>0</v>
      </c>
      <c r="E260" s="33">
        <f>対象者!E260</f>
        <v>257</v>
      </c>
      <c r="F260" s="33" t="str">
        <f>対象者!F260</f>
        <v>かなやま しほり</v>
      </c>
      <c r="G260" s="33" t="str">
        <f>対象者!G260</f>
        <v>女</v>
      </c>
      <c r="H260" s="33">
        <f ca="1">対象者!H260</f>
        <v>63</v>
      </c>
      <c r="I260" s="34">
        <f>対象者!I260</f>
        <v>21536</v>
      </c>
      <c r="J260" s="33" t="str">
        <f>対象者!J260</f>
        <v>既婚</v>
      </c>
      <c r="K260" s="33">
        <f>対象者!K260</f>
        <v>805</v>
      </c>
      <c r="L260" s="33" t="str">
        <f>対象者!L260</f>
        <v>京都府</v>
      </c>
      <c r="M260" s="33">
        <f>対象者!M260</f>
        <v>31</v>
      </c>
      <c r="N260" s="33">
        <f>対象者!N260</f>
        <v>52</v>
      </c>
      <c r="O260" s="33">
        <f>対象者!O260</f>
        <v>98</v>
      </c>
      <c r="P260" s="33">
        <f>対象者!P260</f>
        <v>76</v>
      </c>
      <c r="Q260" s="33">
        <f>対象者!Q260</f>
        <v>92</v>
      </c>
      <c r="R260" s="30">
        <f t="shared" ref="R260:R323" si="34">IF(AND(M260&gt;69,N260&gt;69,O260&gt;69,P260&gt;69,Q260&gt;69),1,0)</f>
        <v>0</v>
      </c>
      <c r="S260" s="30">
        <f t="shared" ref="S260:S323" si="35">IF(OR(N260&lt;60,O260&lt;60,P260&lt;60,Q260&lt;60,M260&lt;60),1,0)</f>
        <v>1</v>
      </c>
      <c r="T260" s="30">
        <f t="shared" si="31"/>
        <v>0</v>
      </c>
      <c r="U260" s="30">
        <f t="shared" ref="U260:U323" si="36">IF(AND(YEAR(I260)&gt;1979,YEAR(I260)&lt;1990),1,0)</f>
        <v>0</v>
      </c>
      <c r="V260" s="30">
        <f t="shared" ref="V260:V323" ca="1" si="37">IF(DATEDIF(I260,TODAY(),"Y")=H260,0,1)</f>
        <v>0</v>
      </c>
    </row>
    <row r="261" spans="2:22" x14ac:dyDescent="0.45">
      <c r="B261" s="54">
        <f t="shared" ref="B261:B324" ca="1" si="38">DATEDIF(I261,TODAY(),"YD")</f>
        <v>48</v>
      </c>
      <c r="C261" s="30" t="str">
        <f t="shared" ca="1" si="32"/>
        <v/>
      </c>
      <c r="D261" s="30">
        <f t="shared" ca="1" si="33"/>
        <v>0</v>
      </c>
      <c r="E261" s="33">
        <f>対象者!E261</f>
        <v>258</v>
      </c>
      <c r="F261" s="33" t="str">
        <f>対象者!F261</f>
        <v>はしづめ ようすけ</v>
      </c>
      <c r="G261" s="33" t="str">
        <f>対象者!G261</f>
        <v>男</v>
      </c>
      <c r="H261" s="33">
        <f ca="1">対象者!H261</f>
        <v>65</v>
      </c>
      <c r="I261" s="34">
        <f>対象者!I261</f>
        <v>20870</v>
      </c>
      <c r="J261" s="33" t="str">
        <f>対象者!J261</f>
        <v>既婚</v>
      </c>
      <c r="K261" s="33">
        <f>対象者!K261</f>
        <v>592</v>
      </c>
      <c r="L261" s="33" t="str">
        <f>対象者!L261</f>
        <v>大阪府</v>
      </c>
      <c r="M261" s="33">
        <f>対象者!M261</f>
        <v>54</v>
      </c>
      <c r="N261" s="33">
        <f>対象者!N261</f>
        <v>53</v>
      </c>
      <c r="O261" s="33">
        <f>対象者!O261</f>
        <v>51</v>
      </c>
      <c r="P261" s="33">
        <f>対象者!P261</f>
        <v>33</v>
      </c>
      <c r="Q261" s="33">
        <f>対象者!Q261</f>
        <v>38</v>
      </c>
      <c r="R261" s="30">
        <f t="shared" si="34"/>
        <v>0</v>
      </c>
      <c r="S261" s="30">
        <f t="shared" si="35"/>
        <v>1</v>
      </c>
      <c r="T261" s="30">
        <f t="shared" ref="T261:T324" si="39">IF(AND(AVERAGE(M261:Q261)&gt;=70,AND(M261&gt;=60,N261&gt;=60,O261&gt;=60,P261&gt;=60,Q261&gt;=60)),1,0)</f>
        <v>0</v>
      </c>
      <c r="U261" s="30">
        <f t="shared" si="36"/>
        <v>0</v>
      </c>
      <c r="V261" s="30">
        <f t="shared" ca="1" si="37"/>
        <v>0</v>
      </c>
    </row>
    <row r="262" spans="2:22" x14ac:dyDescent="0.45">
      <c r="B262" s="54">
        <f t="shared" ca="1" si="38"/>
        <v>280</v>
      </c>
      <c r="C262" s="30" t="str">
        <f t="shared" ca="1" si="32"/>
        <v/>
      </c>
      <c r="D262" s="30">
        <f t="shared" ca="1" si="33"/>
        <v>0</v>
      </c>
      <c r="E262" s="33">
        <f>対象者!E262</f>
        <v>259</v>
      </c>
      <c r="F262" s="33" t="str">
        <f>対象者!F262</f>
        <v>もりやま ふみや</v>
      </c>
      <c r="G262" s="33" t="str">
        <f>対象者!G262</f>
        <v>男</v>
      </c>
      <c r="H262" s="33">
        <f ca="1">対象者!H262</f>
        <v>77</v>
      </c>
      <c r="I262" s="34">
        <f>対象者!I262</f>
        <v>16255</v>
      </c>
      <c r="J262" s="33" t="str">
        <f>対象者!J262</f>
        <v>既婚</v>
      </c>
      <c r="K262" s="33">
        <f>対象者!K262</f>
        <v>799</v>
      </c>
      <c r="L262" s="33" t="str">
        <f>対象者!L262</f>
        <v>大阪府</v>
      </c>
      <c r="M262" s="33">
        <f>対象者!M262</f>
        <v>47</v>
      </c>
      <c r="N262" s="33">
        <f>対象者!N262</f>
        <v>45</v>
      </c>
      <c r="O262" s="33">
        <f>対象者!O262</f>
        <v>58</v>
      </c>
      <c r="P262" s="33">
        <f>対象者!P262</f>
        <v>89</v>
      </c>
      <c r="Q262" s="33">
        <f>対象者!Q262</f>
        <v>71</v>
      </c>
      <c r="R262" s="30">
        <f t="shared" si="34"/>
        <v>0</v>
      </c>
      <c r="S262" s="30">
        <f t="shared" si="35"/>
        <v>1</v>
      </c>
      <c r="T262" s="30">
        <f t="shared" si="39"/>
        <v>0</v>
      </c>
      <c r="U262" s="30">
        <f t="shared" si="36"/>
        <v>0</v>
      </c>
      <c r="V262" s="30">
        <f t="shared" ca="1" si="37"/>
        <v>0</v>
      </c>
    </row>
    <row r="263" spans="2:22" x14ac:dyDescent="0.45">
      <c r="B263" s="54">
        <f t="shared" ca="1" si="38"/>
        <v>257</v>
      </c>
      <c r="C263" s="30" t="str">
        <f t="shared" ca="1" si="32"/>
        <v/>
      </c>
      <c r="D263" s="30">
        <f t="shared" ca="1" si="33"/>
        <v>0</v>
      </c>
      <c r="E263" s="33">
        <f>対象者!E263</f>
        <v>260</v>
      </c>
      <c r="F263" s="33" t="str">
        <f>対象者!F263</f>
        <v>まつもと さやか</v>
      </c>
      <c r="G263" s="33" t="str">
        <f>対象者!G263</f>
        <v>女</v>
      </c>
      <c r="H263" s="33">
        <f ca="1">対象者!H263</f>
        <v>36</v>
      </c>
      <c r="I263" s="34">
        <f>対象者!I263</f>
        <v>31253</v>
      </c>
      <c r="J263" s="33" t="str">
        <f>対象者!J263</f>
        <v>既婚</v>
      </c>
      <c r="K263" s="33">
        <f>対象者!K263</f>
        <v>1007</v>
      </c>
      <c r="L263" s="33" t="str">
        <f>対象者!L263</f>
        <v>北海道</v>
      </c>
      <c r="M263" s="33">
        <f>対象者!M263</f>
        <v>20</v>
      </c>
      <c r="N263" s="33">
        <f>対象者!N263</f>
        <v>96</v>
      </c>
      <c r="O263" s="33">
        <f>対象者!O263</f>
        <v>19</v>
      </c>
      <c r="P263" s="33">
        <f>対象者!P263</f>
        <v>57</v>
      </c>
      <c r="Q263" s="33">
        <f>対象者!Q263</f>
        <v>64</v>
      </c>
      <c r="R263" s="30">
        <f t="shared" si="34"/>
        <v>0</v>
      </c>
      <c r="S263" s="30">
        <f t="shared" si="35"/>
        <v>1</v>
      </c>
      <c r="T263" s="30">
        <f t="shared" si="39"/>
        <v>0</v>
      </c>
      <c r="U263" s="30">
        <f t="shared" si="36"/>
        <v>1</v>
      </c>
      <c r="V263" s="30">
        <f t="shared" ca="1" si="37"/>
        <v>0</v>
      </c>
    </row>
    <row r="264" spans="2:22" x14ac:dyDescent="0.45">
      <c r="B264" s="54">
        <f t="shared" ca="1" si="38"/>
        <v>133</v>
      </c>
      <c r="C264" s="30" t="str">
        <f t="shared" si="32"/>
        <v/>
      </c>
      <c r="D264" s="30">
        <f t="shared" si="33"/>
        <v>0</v>
      </c>
      <c r="E264" s="33">
        <f>対象者!E264</f>
        <v>261</v>
      </c>
      <c r="F264" s="33" t="str">
        <f>対象者!F264</f>
        <v>ほんむら たすく</v>
      </c>
      <c r="G264" s="33" t="str">
        <f>対象者!G264</f>
        <v>男</v>
      </c>
      <c r="H264" s="33">
        <f>対象者!H264</f>
        <v>79</v>
      </c>
      <c r="I264" s="34">
        <f>対象者!I264</f>
        <v>15306</v>
      </c>
      <c r="J264" s="33" t="str">
        <f>対象者!J264</f>
        <v>既婚</v>
      </c>
      <c r="K264" s="33">
        <f>対象者!K264</f>
        <v>836</v>
      </c>
      <c r="L264" s="33" t="str">
        <f>対象者!L264</f>
        <v>兵庫県</v>
      </c>
      <c r="M264" s="33">
        <f>対象者!M264</f>
        <v>72</v>
      </c>
      <c r="N264" s="33">
        <f>対象者!N264</f>
        <v>65</v>
      </c>
      <c r="O264" s="33">
        <f>対象者!O264</f>
        <v>70</v>
      </c>
      <c r="P264" s="33">
        <f>対象者!P264</f>
        <v>53</v>
      </c>
      <c r="Q264" s="33">
        <f>対象者!Q264</f>
        <v>70</v>
      </c>
      <c r="R264" s="30">
        <f t="shared" si="34"/>
        <v>0</v>
      </c>
      <c r="S264" s="30">
        <f t="shared" si="35"/>
        <v>1</v>
      </c>
      <c r="T264" s="30">
        <f t="shared" si="39"/>
        <v>0</v>
      </c>
      <c r="U264" s="30">
        <f t="shared" si="36"/>
        <v>0</v>
      </c>
      <c r="V264" s="30">
        <f t="shared" ca="1" si="37"/>
        <v>1</v>
      </c>
    </row>
    <row r="265" spans="2:22" x14ac:dyDescent="0.45">
      <c r="B265" s="54">
        <f t="shared" ca="1" si="38"/>
        <v>283</v>
      </c>
      <c r="C265" s="30" t="str">
        <f t="shared" ca="1" si="32"/>
        <v/>
      </c>
      <c r="D265" s="30">
        <f t="shared" ca="1" si="33"/>
        <v>0</v>
      </c>
      <c r="E265" s="33">
        <f>対象者!E265</f>
        <v>262</v>
      </c>
      <c r="F265" s="33" t="str">
        <f>対象者!F265</f>
        <v>おだじま ゆうこ</v>
      </c>
      <c r="G265" s="33" t="str">
        <f>対象者!G265</f>
        <v>女</v>
      </c>
      <c r="H265" s="33">
        <f ca="1">対象者!H265</f>
        <v>28</v>
      </c>
      <c r="I265" s="34">
        <f>対象者!I265</f>
        <v>34149</v>
      </c>
      <c r="J265" s="33" t="str">
        <f>対象者!J265</f>
        <v>未婚</v>
      </c>
      <c r="K265" s="33">
        <f>対象者!K265</f>
        <v>419</v>
      </c>
      <c r="L265" s="33" t="str">
        <f>対象者!L265</f>
        <v>兵庫県</v>
      </c>
      <c r="M265" s="33">
        <f>対象者!M265</f>
        <v>28</v>
      </c>
      <c r="N265" s="33">
        <f>対象者!N265</f>
        <v>99</v>
      </c>
      <c r="O265" s="33">
        <f>対象者!O265</f>
        <v>87</v>
      </c>
      <c r="P265" s="33">
        <f>対象者!P265</f>
        <v>81</v>
      </c>
      <c r="Q265" s="33">
        <f>対象者!Q265</f>
        <v>58</v>
      </c>
      <c r="R265" s="30">
        <f t="shared" si="34"/>
        <v>0</v>
      </c>
      <c r="S265" s="30">
        <f t="shared" si="35"/>
        <v>1</v>
      </c>
      <c r="T265" s="30">
        <f t="shared" si="39"/>
        <v>0</v>
      </c>
      <c r="U265" s="30">
        <f t="shared" si="36"/>
        <v>0</v>
      </c>
      <c r="V265" s="30">
        <f t="shared" ca="1" si="37"/>
        <v>0</v>
      </c>
    </row>
    <row r="266" spans="2:22" x14ac:dyDescent="0.45">
      <c r="B266" s="54">
        <f t="shared" ca="1" si="38"/>
        <v>37</v>
      </c>
      <c r="C266" s="30" t="str">
        <f t="shared" ca="1" si="32"/>
        <v/>
      </c>
      <c r="D266" s="30">
        <f t="shared" ca="1" si="33"/>
        <v>0</v>
      </c>
      <c r="E266" s="33">
        <f>対象者!E266</f>
        <v>263</v>
      </c>
      <c r="F266" s="33" t="str">
        <f>対象者!F266</f>
        <v>にしむら じん</v>
      </c>
      <c r="G266" s="33" t="str">
        <f>対象者!G266</f>
        <v>男</v>
      </c>
      <c r="H266" s="33">
        <f ca="1">対象者!H266</f>
        <v>45</v>
      </c>
      <c r="I266" s="34">
        <f>対象者!I266</f>
        <v>28186</v>
      </c>
      <c r="J266" s="33" t="str">
        <f>対象者!J266</f>
        <v>既婚</v>
      </c>
      <c r="K266" s="33">
        <f>対象者!K266</f>
        <v>615</v>
      </c>
      <c r="L266" s="33" t="str">
        <f>対象者!L266</f>
        <v>神奈川県</v>
      </c>
      <c r="M266" s="33">
        <f>対象者!M266</f>
        <v>59</v>
      </c>
      <c r="N266" s="33">
        <f>対象者!N266</f>
        <v>93</v>
      </c>
      <c r="O266" s="33">
        <f>対象者!O266</f>
        <v>87</v>
      </c>
      <c r="P266" s="33">
        <f>対象者!P266</f>
        <v>56</v>
      </c>
      <c r="Q266" s="33">
        <f>対象者!Q266</f>
        <v>22</v>
      </c>
      <c r="R266" s="30">
        <f t="shared" si="34"/>
        <v>0</v>
      </c>
      <c r="S266" s="30">
        <f t="shared" si="35"/>
        <v>1</v>
      </c>
      <c r="T266" s="30">
        <f t="shared" si="39"/>
        <v>0</v>
      </c>
      <c r="U266" s="30">
        <f t="shared" si="36"/>
        <v>0</v>
      </c>
      <c r="V266" s="30">
        <f t="shared" ca="1" si="37"/>
        <v>0</v>
      </c>
    </row>
    <row r="267" spans="2:22" x14ac:dyDescent="0.45">
      <c r="B267" s="54">
        <f t="shared" ca="1" si="38"/>
        <v>22</v>
      </c>
      <c r="C267" s="30" t="str">
        <f t="shared" ca="1" si="32"/>
        <v/>
      </c>
      <c r="D267" s="30">
        <f t="shared" ca="1" si="33"/>
        <v>0</v>
      </c>
      <c r="E267" s="33">
        <f>対象者!E267</f>
        <v>264</v>
      </c>
      <c r="F267" s="33" t="str">
        <f>対象者!F267</f>
        <v>あおき まさし</v>
      </c>
      <c r="G267" s="33" t="str">
        <f>対象者!G267</f>
        <v>男</v>
      </c>
      <c r="H267" s="33">
        <f ca="1">対象者!H267</f>
        <v>41</v>
      </c>
      <c r="I267" s="34">
        <f>対象者!I267</f>
        <v>29662</v>
      </c>
      <c r="J267" s="33" t="str">
        <f>対象者!J267</f>
        <v>既婚</v>
      </c>
      <c r="K267" s="33">
        <f>対象者!K267</f>
        <v>805</v>
      </c>
      <c r="L267" s="33" t="str">
        <f>対象者!L267</f>
        <v>山口県</v>
      </c>
      <c r="M267" s="33">
        <f>対象者!M267</f>
        <v>71</v>
      </c>
      <c r="N267" s="33">
        <f>対象者!N267</f>
        <v>48</v>
      </c>
      <c r="O267" s="33">
        <f>対象者!O267</f>
        <v>87</v>
      </c>
      <c r="P267" s="33">
        <f>対象者!P267</f>
        <v>30</v>
      </c>
      <c r="Q267" s="33">
        <f>対象者!Q267</f>
        <v>82</v>
      </c>
      <c r="R267" s="30">
        <f t="shared" si="34"/>
        <v>0</v>
      </c>
      <c r="S267" s="30">
        <f t="shared" si="35"/>
        <v>1</v>
      </c>
      <c r="T267" s="30">
        <f t="shared" si="39"/>
        <v>0</v>
      </c>
      <c r="U267" s="30">
        <f t="shared" si="36"/>
        <v>1</v>
      </c>
      <c r="V267" s="30">
        <f t="shared" ca="1" si="37"/>
        <v>0</v>
      </c>
    </row>
    <row r="268" spans="2:22" x14ac:dyDescent="0.45">
      <c r="B268" s="54">
        <f t="shared" ca="1" si="38"/>
        <v>188</v>
      </c>
      <c r="C268" s="30" t="str">
        <f t="shared" ca="1" si="32"/>
        <v/>
      </c>
      <c r="D268" s="30">
        <f t="shared" ca="1" si="33"/>
        <v>0</v>
      </c>
      <c r="E268" s="33">
        <f>対象者!E268</f>
        <v>265</v>
      </c>
      <c r="F268" s="33" t="str">
        <f>対象者!F268</f>
        <v>えびはら りこ</v>
      </c>
      <c r="G268" s="33" t="str">
        <f>対象者!G268</f>
        <v>女</v>
      </c>
      <c r="H268" s="33">
        <f ca="1">対象者!H268</f>
        <v>83</v>
      </c>
      <c r="I268" s="34">
        <f>対象者!I268</f>
        <v>14155</v>
      </c>
      <c r="J268" s="33" t="str">
        <f>対象者!J268</f>
        <v>既婚</v>
      </c>
      <c r="K268" s="33">
        <f>対象者!K268</f>
        <v>655</v>
      </c>
      <c r="L268" s="33" t="str">
        <f>対象者!L268</f>
        <v>神奈川県</v>
      </c>
      <c r="M268" s="33">
        <f>対象者!M268</f>
        <v>24</v>
      </c>
      <c r="N268" s="33">
        <f>対象者!N268</f>
        <v>26</v>
      </c>
      <c r="O268" s="33">
        <f>対象者!O268</f>
        <v>70</v>
      </c>
      <c r="P268" s="33">
        <f>対象者!P268</f>
        <v>39</v>
      </c>
      <c r="Q268" s="33">
        <f>対象者!Q268</f>
        <v>93</v>
      </c>
      <c r="R268" s="30">
        <f t="shared" si="34"/>
        <v>0</v>
      </c>
      <c r="S268" s="30">
        <f t="shared" si="35"/>
        <v>1</v>
      </c>
      <c r="T268" s="30">
        <f t="shared" si="39"/>
        <v>0</v>
      </c>
      <c r="U268" s="30">
        <f t="shared" si="36"/>
        <v>0</v>
      </c>
      <c r="V268" s="30">
        <f t="shared" ca="1" si="37"/>
        <v>0</v>
      </c>
    </row>
    <row r="269" spans="2:22" x14ac:dyDescent="0.45">
      <c r="B269" s="54">
        <f t="shared" ca="1" si="38"/>
        <v>288</v>
      </c>
      <c r="C269" s="30" t="str">
        <f t="shared" ca="1" si="32"/>
        <v/>
      </c>
      <c r="D269" s="30">
        <f t="shared" ca="1" si="33"/>
        <v>0</v>
      </c>
      <c r="E269" s="33">
        <f>対象者!E269</f>
        <v>266</v>
      </c>
      <c r="F269" s="33" t="str">
        <f>対象者!F269</f>
        <v>やまのうち けいじ</v>
      </c>
      <c r="G269" s="33" t="str">
        <f>対象者!G269</f>
        <v>男</v>
      </c>
      <c r="H269" s="33">
        <f ca="1">対象者!H269</f>
        <v>28</v>
      </c>
      <c r="I269" s="34">
        <f>対象者!I269</f>
        <v>34144</v>
      </c>
      <c r="J269" s="33" t="str">
        <f>対象者!J269</f>
        <v>未婚</v>
      </c>
      <c r="K269" s="33">
        <f>対象者!K269</f>
        <v>606</v>
      </c>
      <c r="L269" s="33" t="str">
        <f>対象者!L269</f>
        <v>栃木県</v>
      </c>
      <c r="M269" s="33">
        <f>対象者!M269</f>
        <v>78</v>
      </c>
      <c r="N269" s="33">
        <f>対象者!N269</f>
        <v>70</v>
      </c>
      <c r="O269" s="33">
        <f>対象者!O269</f>
        <v>77</v>
      </c>
      <c r="P269" s="33">
        <f>対象者!P269</f>
        <v>18</v>
      </c>
      <c r="Q269" s="33">
        <f>対象者!Q269</f>
        <v>42</v>
      </c>
      <c r="R269" s="30">
        <f t="shared" si="34"/>
        <v>0</v>
      </c>
      <c r="S269" s="30">
        <f t="shared" si="35"/>
        <v>1</v>
      </c>
      <c r="T269" s="30">
        <f t="shared" si="39"/>
        <v>0</v>
      </c>
      <c r="U269" s="30">
        <f t="shared" si="36"/>
        <v>0</v>
      </c>
      <c r="V269" s="30">
        <f t="shared" ca="1" si="37"/>
        <v>0</v>
      </c>
    </row>
    <row r="270" spans="2:22" x14ac:dyDescent="0.45">
      <c r="B270" s="54">
        <f t="shared" ca="1" si="38"/>
        <v>204</v>
      </c>
      <c r="C270" s="30" t="str">
        <f t="shared" ca="1" si="32"/>
        <v/>
      </c>
      <c r="D270" s="30">
        <f t="shared" ca="1" si="33"/>
        <v>0</v>
      </c>
      <c r="E270" s="33">
        <f>対象者!E270</f>
        <v>267</v>
      </c>
      <c r="F270" s="33" t="str">
        <f>対象者!F270</f>
        <v>はま ゆういち</v>
      </c>
      <c r="G270" s="33" t="str">
        <f>対象者!G270</f>
        <v>男</v>
      </c>
      <c r="H270" s="33">
        <f ca="1">対象者!H270</f>
        <v>82</v>
      </c>
      <c r="I270" s="34">
        <f>対象者!I270</f>
        <v>14505</v>
      </c>
      <c r="J270" s="33" t="str">
        <f>対象者!J270</f>
        <v>既婚</v>
      </c>
      <c r="K270" s="33">
        <f>対象者!K270</f>
        <v>908</v>
      </c>
      <c r="L270" s="33" t="str">
        <f>対象者!L270</f>
        <v>静岡県</v>
      </c>
      <c r="M270" s="33">
        <f>対象者!M270</f>
        <v>21</v>
      </c>
      <c r="N270" s="33">
        <f>対象者!N270</f>
        <v>19</v>
      </c>
      <c r="O270" s="33">
        <f>対象者!O270</f>
        <v>36</v>
      </c>
      <c r="P270" s="33">
        <f>対象者!P270</f>
        <v>80</v>
      </c>
      <c r="Q270" s="33">
        <f>対象者!Q270</f>
        <v>87</v>
      </c>
      <c r="R270" s="30">
        <f t="shared" si="34"/>
        <v>0</v>
      </c>
      <c r="S270" s="30">
        <f t="shared" si="35"/>
        <v>1</v>
      </c>
      <c r="T270" s="30">
        <f t="shared" si="39"/>
        <v>0</v>
      </c>
      <c r="U270" s="30">
        <f t="shared" si="36"/>
        <v>0</v>
      </c>
      <c r="V270" s="30">
        <f t="shared" ca="1" si="37"/>
        <v>0</v>
      </c>
    </row>
    <row r="271" spans="2:22" x14ac:dyDescent="0.45">
      <c r="B271" s="54">
        <f t="shared" ca="1" si="38"/>
        <v>158</v>
      </c>
      <c r="C271" s="30">
        <f t="shared" ca="1" si="32"/>
        <v>80</v>
      </c>
      <c r="D271" s="30">
        <f t="shared" ca="1" si="33"/>
        <v>1</v>
      </c>
      <c r="E271" s="33">
        <f>対象者!E271</f>
        <v>268</v>
      </c>
      <c r="F271" s="33" t="str">
        <f>対象者!F271</f>
        <v>おおや あい</v>
      </c>
      <c r="G271" s="33" t="str">
        <f>対象者!G271</f>
        <v>女</v>
      </c>
      <c r="H271" s="33">
        <f ca="1">対象者!H271</f>
        <v>37</v>
      </c>
      <c r="I271" s="34">
        <f>対象者!I271</f>
        <v>30987</v>
      </c>
      <c r="J271" s="33" t="str">
        <f>対象者!J271</f>
        <v>既婚</v>
      </c>
      <c r="K271" s="33">
        <f>対象者!K271</f>
        <v>466</v>
      </c>
      <c r="L271" s="33" t="str">
        <f>対象者!L271</f>
        <v>東京都</v>
      </c>
      <c r="M271" s="33">
        <f>対象者!M271</f>
        <v>25</v>
      </c>
      <c r="N271" s="33">
        <f>対象者!N271</f>
        <v>47</v>
      </c>
      <c r="O271" s="33">
        <f>対象者!O271</f>
        <v>19</v>
      </c>
      <c r="P271" s="33">
        <f>対象者!P271</f>
        <v>78</v>
      </c>
      <c r="Q271" s="33">
        <f>対象者!Q271</f>
        <v>80</v>
      </c>
      <c r="R271" s="30">
        <f t="shared" si="34"/>
        <v>0</v>
      </c>
      <c r="S271" s="30">
        <f t="shared" si="35"/>
        <v>1</v>
      </c>
      <c r="T271" s="30">
        <f t="shared" si="39"/>
        <v>0</v>
      </c>
      <c r="U271" s="30">
        <f t="shared" si="36"/>
        <v>1</v>
      </c>
      <c r="V271" s="30">
        <f t="shared" ca="1" si="37"/>
        <v>0</v>
      </c>
    </row>
    <row r="272" spans="2:22" x14ac:dyDescent="0.45">
      <c r="B272" s="54">
        <f t="shared" ca="1" si="38"/>
        <v>73</v>
      </c>
      <c r="C272" s="30" t="str">
        <f t="shared" ca="1" si="32"/>
        <v/>
      </c>
      <c r="D272" s="30">
        <f t="shared" ca="1" si="33"/>
        <v>0</v>
      </c>
      <c r="E272" s="33">
        <f>対象者!E272</f>
        <v>269</v>
      </c>
      <c r="F272" s="33" t="str">
        <f>対象者!F272</f>
        <v>まつざわ すずか</v>
      </c>
      <c r="G272" s="33" t="str">
        <f>対象者!G272</f>
        <v>女</v>
      </c>
      <c r="H272" s="33">
        <f ca="1">対象者!H272</f>
        <v>42</v>
      </c>
      <c r="I272" s="34">
        <f>対象者!I272</f>
        <v>29246</v>
      </c>
      <c r="J272" s="33" t="str">
        <f>対象者!J272</f>
        <v>既婚</v>
      </c>
      <c r="K272" s="33">
        <f>対象者!K272</f>
        <v>853</v>
      </c>
      <c r="L272" s="33" t="str">
        <f>対象者!L272</f>
        <v>愛知県</v>
      </c>
      <c r="M272" s="33">
        <f>対象者!M272</f>
        <v>23</v>
      </c>
      <c r="N272" s="33">
        <f>対象者!N272</f>
        <v>77</v>
      </c>
      <c r="O272" s="33">
        <f>対象者!O272</f>
        <v>73</v>
      </c>
      <c r="P272" s="33">
        <f>対象者!P272</f>
        <v>100</v>
      </c>
      <c r="Q272" s="33">
        <f>対象者!Q272</f>
        <v>64</v>
      </c>
      <c r="R272" s="30">
        <f t="shared" si="34"/>
        <v>0</v>
      </c>
      <c r="S272" s="30">
        <f t="shared" si="35"/>
        <v>1</v>
      </c>
      <c r="T272" s="30">
        <f t="shared" si="39"/>
        <v>0</v>
      </c>
      <c r="U272" s="30">
        <f t="shared" si="36"/>
        <v>1</v>
      </c>
      <c r="V272" s="30">
        <f t="shared" ca="1" si="37"/>
        <v>0</v>
      </c>
    </row>
    <row r="273" spans="2:22" x14ac:dyDescent="0.45">
      <c r="B273" s="54">
        <f t="shared" ca="1" si="38"/>
        <v>182</v>
      </c>
      <c r="C273" s="30" t="str">
        <f t="shared" ca="1" si="32"/>
        <v/>
      </c>
      <c r="D273" s="30">
        <f t="shared" ca="1" si="33"/>
        <v>0</v>
      </c>
      <c r="E273" s="33">
        <f>対象者!E273</f>
        <v>270</v>
      </c>
      <c r="F273" s="33" t="str">
        <f>対象者!F273</f>
        <v>あんどう さんせい</v>
      </c>
      <c r="G273" s="33" t="str">
        <f>対象者!G273</f>
        <v>男</v>
      </c>
      <c r="H273" s="33">
        <f ca="1">対象者!H273</f>
        <v>52</v>
      </c>
      <c r="I273" s="34">
        <f>対象者!I273</f>
        <v>25484</v>
      </c>
      <c r="J273" s="33" t="str">
        <f>対象者!J273</f>
        <v>既婚</v>
      </c>
      <c r="K273" s="33">
        <f>対象者!K273</f>
        <v>1081</v>
      </c>
      <c r="L273" s="33" t="str">
        <f>対象者!L273</f>
        <v>東京都</v>
      </c>
      <c r="M273" s="33">
        <f>対象者!M273</f>
        <v>34</v>
      </c>
      <c r="N273" s="33">
        <f>対象者!N273</f>
        <v>33</v>
      </c>
      <c r="O273" s="33">
        <f>対象者!O273</f>
        <v>68</v>
      </c>
      <c r="P273" s="33">
        <f>対象者!P273</f>
        <v>92</v>
      </c>
      <c r="Q273" s="33">
        <f>対象者!Q273</f>
        <v>55</v>
      </c>
      <c r="R273" s="30">
        <f t="shared" si="34"/>
        <v>0</v>
      </c>
      <c r="S273" s="30">
        <f t="shared" si="35"/>
        <v>1</v>
      </c>
      <c r="T273" s="30">
        <f t="shared" si="39"/>
        <v>0</v>
      </c>
      <c r="U273" s="30">
        <f t="shared" si="36"/>
        <v>0</v>
      </c>
      <c r="V273" s="30">
        <f t="shared" ca="1" si="37"/>
        <v>0</v>
      </c>
    </row>
    <row r="274" spans="2:22" x14ac:dyDescent="0.45">
      <c r="B274" s="54">
        <f t="shared" ca="1" si="38"/>
        <v>97</v>
      </c>
      <c r="C274" s="30" t="str">
        <f t="shared" ca="1" si="32"/>
        <v/>
      </c>
      <c r="D274" s="30">
        <f t="shared" ca="1" si="33"/>
        <v>0</v>
      </c>
      <c r="E274" s="33">
        <f>対象者!E274</f>
        <v>271</v>
      </c>
      <c r="F274" s="33" t="str">
        <f>対象者!F274</f>
        <v>ほそかわ やすふみ</v>
      </c>
      <c r="G274" s="33" t="str">
        <f>対象者!G274</f>
        <v>男</v>
      </c>
      <c r="H274" s="33">
        <f ca="1">対象者!H274</f>
        <v>56</v>
      </c>
      <c r="I274" s="34">
        <f>対象者!I274</f>
        <v>24108</v>
      </c>
      <c r="J274" s="33" t="str">
        <f>対象者!J274</f>
        <v>既婚</v>
      </c>
      <c r="K274" s="33">
        <f>対象者!K274</f>
        <v>457</v>
      </c>
      <c r="L274" s="33" t="str">
        <f>対象者!L274</f>
        <v>静岡県</v>
      </c>
      <c r="M274" s="33">
        <f>対象者!M274</f>
        <v>54</v>
      </c>
      <c r="N274" s="33">
        <f>対象者!N274</f>
        <v>57</v>
      </c>
      <c r="O274" s="33">
        <f>対象者!O274</f>
        <v>52</v>
      </c>
      <c r="P274" s="33">
        <f>対象者!P274</f>
        <v>75</v>
      </c>
      <c r="Q274" s="33">
        <f>対象者!Q274</f>
        <v>47</v>
      </c>
      <c r="R274" s="30">
        <f t="shared" si="34"/>
        <v>0</v>
      </c>
      <c r="S274" s="30">
        <f t="shared" si="35"/>
        <v>1</v>
      </c>
      <c r="T274" s="30">
        <f t="shared" si="39"/>
        <v>0</v>
      </c>
      <c r="U274" s="30">
        <f t="shared" si="36"/>
        <v>0</v>
      </c>
      <c r="V274" s="30">
        <f t="shared" ca="1" si="37"/>
        <v>0</v>
      </c>
    </row>
    <row r="275" spans="2:22" x14ac:dyDescent="0.45">
      <c r="B275" s="54">
        <f t="shared" ca="1" si="38"/>
        <v>282</v>
      </c>
      <c r="C275" s="30" t="str">
        <f t="shared" ca="1" si="32"/>
        <v/>
      </c>
      <c r="D275" s="30">
        <f t="shared" ca="1" si="33"/>
        <v>0</v>
      </c>
      <c r="E275" s="33">
        <f>対象者!E275</f>
        <v>272</v>
      </c>
      <c r="F275" s="33" t="str">
        <f>対象者!F275</f>
        <v>ひらた しげき</v>
      </c>
      <c r="G275" s="33" t="str">
        <f>対象者!G275</f>
        <v>男</v>
      </c>
      <c r="H275" s="33">
        <f ca="1">対象者!H275</f>
        <v>47</v>
      </c>
      <c r="I275" s="34">
        <f>対象者!I275</f>
        <v>27210</v>
      </c>
      <c r="J275" s="33" t="str">
        <f>対象者!J275</f>
        <v>未婚</v>
      </c>
      <c r="K275" s="33">
        <f>対象者!K275</f>
        <v>682</v>
      </c>
      <c r="L275" s="33" t="str">
        <f>対象者!L275</f>
        <v>東京都</v>
      </c>
      <c r="M275" s="33">
        <f>対象者!M275</f>
        <v>53</v>
      </c>
      <c r="N275" s="33">
        <f>対象者!N275</f>
        <v>84</v>
      </c>
      <c r="O275" s="33">
        <f>対象者!O275</f>
        <v>50</v>
      </c>
      <c r="P275" s="33">
        <f>対象者!P275</f>
        <v>95</v>
      </c>
      <c r="Q275" s="33">
        <f>対象者!Q275</f>
        <v>36</v>
      </c>
      <c r="R275" s="30">
        <f t="shared" si="34"/>
        <v>0</v>
      </c>
      <c r="S275" s="30">
        <f t="shared" si="35"/>
        <v>1</v>
      </c>
      <c r="T275" s="30">
        <f t="shared" si="39"/>
        <v>0</v>
      </c>
      <c r="U275" s="30">
        <f t="shared" si="36"/>
        <v>0</v>
      </c>
      <c r="V275" s="30">
        <f t="shared" ca="1" si="37"/>
        <v>0</v>
      </c>
    </row>
    <row r="276" spans="2:22" x14ac:dyDescent="0.45">
      <c r="B276" s="54">
        <f t="shared" ca="1" si="38"/>
        <v>215</v>
      </c>
      <c r="C276" s="30" t="str">
        <f t="shared" ca="1" si="32"/>
        <v/>
      </c>
      <c r="D276" s="30">
        <f t="shared" ca="1" si="33"/>
        <v>0</v>
      </c>
      <c r="E276" s="33">
        <f>対象者!E276</f>
        <v>273</v>
      </c>
      <c r="F276" s="33" t="str">
        <f>対象者!F276</f>
        <v>こひなた しゅんじ</v>
      </c>
      <c r="G276" s="33" t="str">
        <f>対象者!G276</f>
        <v>男</v>
      </c>
      <c r="H276" s="33">
        <f ca="1">対象者!H276</f>
        <v>44</v>
      </c>
      <c r="I276" s="34">
        <f>対象者!I276</f>
        <v>28373</v>
      </c>
      <c r="J276" s="33" t="str">
        <f>対象者!J276</f>
        <v>既婚</v>
      </c>
      <c r="K276" s="33">
        <f>対象者!K276</f>
        <v>828</v>
      </c>
      <c r="L276" s="33" t="str">
        <f>対象者!L276</f>
        <v>長野県</v>
      </c>
      <c r="M276" s="33">
        <f>対象者!M276</f>
        <v>52</v>
      </c>
      <c r="N276" s="33">
        <f>対象者!N276</f>
        <v>84</v>
      </c>
      <c r="O276" s="33">
        <f>対象者!O276</f>
        <v>55</v>
      </c>
      <c r="P276" s="33">
        <f>対象者!P276</f>
        <v>71</v>
      </c>
      <c r="Q276" s="33">
        <f>対象者!Q276</f>
        <v>23</v>
      </c>
      <c r="R276" s="30">
        <f t="shared" si="34"/>
        <v>0</v>
      </c>
      <c r="S276" s="30">
        <f t="shared" si="35"/>
        <v>1</v>
      </c>
      <c r="T276" s="30">
        <f t="shared" si="39"/>
        <v>0</v>
      </c>
      <c r="U276" s="30">
        <f t="shared" si="36"/>
        <v>0</v>
      </c>
      <c r="V276" s="30">
        <f t="shared" ca="1" si="37"/>
        <v>0</v>
      </c>
    </row>
    <row r="277" spans="2:22" x14ac:dyDescent="0.45">
      <c r="B277" s="54">
        <f t="shared" ca="1" si="38"/>
        <v>49</v>
      </c>
      <c r="C277" s="30" t="str">
        <f t="shared" ca="1" si="32"/>
        <v/>
      </c>
      <c r="D277" s="30">
        <f t="shared" ca="1" si="33"/>
        <v>0</v>
      </c>
      <c r="E277" s="33">
        <f>対象者!E277</f>
        <v>274</v>
      </c>
      <c r="F277" s="33" t="str">
        <f>対象者!F277</f>
        <v>たかみ なつき</v>
      </c>
      <c r="G277" s="33" t="str">
        <f>対象者!G277</f>
        <v>女</v>
      </c>
      <c r="H277" s="33">
        <f ca="1">対象者!H277</f>
        <v>55</v>
      </c>
      <c r="I277" s="34">
        <f>対象者!I277</f>
        <v>24521</v>
      </c>
      <c r="J277" s="33" t="str">
        <f>対象者!J277</f>
        <v>既婚</v>
      </c>
      <c r="K277" s="33">
        <f>対象者!K277</f>
        <v>379</v>
      </c>
      <c r="L277" s="33" t="str">
        <f>対象者!L277</f>
        <v>香川県</v>
      </c>
      <c r="M277" s="33">
        <f>対象者!M277</f>
        <v>88</v>
      </c>
      <c r="N277" s="33">
        <f>対象者!N277</f>
        <v>86</v>
      </c>
      <c r="O277" s="33">
        <f>対象者!O277</f>
        <v>38</v>
      </c>
      <c r="P277" s="33">
        <f>対象者!P277</f>
        <v>55</v>
      </c>
      <c r="Q277" s="33">
        <f>対象者!Q277</f>
        <v>59</v>
      </c>
      <c r="R277" s="30">
        <f t="shared" si="34"/>
        <v>0</v>
      </c>
      <c r="S277" s="30">
        <f t="shared" si="35"/>
        <v>1</v>
      </c>
      <c r="T277" s="30">
        <f t="shared" si="39"/>
        <v>0</v>
      </c>
      <c r="U277" s="30">
        <f t="shared" si="36"/>
        <v>0</v>
      </c>
      <c r="V277" s="30">
        <f t="shared" ca="1" si="37"/>
        <v>0</v>
      </c>
    </row>
    <row r="278" spans="2:22" x14ac:dyDescent="0.45">
      <c r="B278" s="54">
        <f t="shared" ca="1" si="38"/>
        <v>343</v>
      </c>
      <c r="C278" s="30" t="str">
        <f t="shared" ca="1" si="32"/>
        <v/>
      </c>
      <c r="D278" s="30">
        <f t="shared" ca="1" si="33"/>
        <v>0</v>
      </c>
      <c r="E278" s="33">
        <f>対象者!E278</f>
        <v>275</v>
      </c>
      <c r="F278" s="33" t="str">
        <f>対象者!F278</f>
        <v>たちばな しょう</v>
      </c>
      <c r="G278" s="33" t="str">
        <f>対象者!G278</f>
        <v>男</v>
      </c>
      <c r="H278" s="33">
        <f ca="1">対象者!H278</f>
        <v>76</v>
      </c>
      <c r="I278" s="34">
        <f>対象者!I278</f>
        <v>16557</v>
      </c>
      <c r="J278" s="33" t="str">
        <f>対象者!J278</f>
        <v>既婚</v>
      </c>
      <c r="K278" s="33">
        <f>対象者!K278</f>
        <v>390</v>
      </c>
      <c r="L278" s="33" t="str">
        <f>対象者!L278</f>
        <v>東京都</v>
      </c>
      <c r="M278" s="33">
        <f>対象者!M278</f>
        <v>29</v>
      </c>
      <c r="N278" s="33">
        <f>対象者!N278</f>
        <v>96</v>
      </c>
      <c r="O278" s="33">
        <f>対象者!O278</f>
        <v>65</v>
      </c>
      <c r="P278" s="33">
        <f>対象者!P278</f>
        <v>91</v>
      </c>
      <c r="Q278" s="33">
        <f>対象者!Q278</f>
        <v>57</v>
      </c>
      <c r="R278" s="30">
        <f t="shared" si="34"/>
        <v>0</v>
      </c>
      <c r="S278" s="30">
        <f t="shared" si="35"/>
        <v>1</v>
      </c>
      <c r="T278" s="30">
        <f t="shared" si="39"/>
        <v>0</v>
      </c>
      <c r="U278" s="30">
        <f t="shared" si="36"/>
        <v>0</v>
      </c>
      <c r="V278" s="30">
        <f t="shared" ca="1" si="37"/>
        <v>0</v>
      </c>
    </row>
    <row r="279" spans="2:22" x14ac:dyDescent="0.45">
      <c r="B279" s="54">
        <f t="shared" ca="1" si="38"/>
        <v>55</v>
      </c>
      <c r="C279" s="30" t="str">
        <f t="shared" ca="1" si="32"/>
        <v/>
      </c>
      <c r="D279" s="30">
        <f t="shared" ca="1" si="33"/>
        <v>0</v>
      </c>
      <c r="E279" s="33">
        <f>対象者!E279</f>
        <v>276</v>
      </c>
      <c r="F279" s="33" t="str">
        <f>対象者!F279</f>
        <v>かない みき</v>
      </c>
      <c r="G279" s="33" t="str">
        <f>対象者!G279</f>
        <v>女</v>
      </c>
      <c r="H279" s="33">
        <f ca="1">対象者!H279</f>
        <v>34</v>
      </c>
      <c r="I279" s="34">
        <f>対象者!I279</f>
        <v>32186</v>
      </c>
      <c r="J279" s="33" t="str">
        <f>対象者!J279</f>
        <v>未婚</v>
      </c>
      <c r="K279" s="33">
        <f>対象者!K279</f>
        <v>999</v>
      </c>
      <c r="L279" s="33" t="str">
        <f>対象者!L279</f>
        <v>静岡県</v>
      </c>
      <c r="M279" s="33">
        <f>対象者!M279</f>
        <v>18</v>
      </c>
      <c r="N279" s="33">
        <f>対象者!N279</f>
        <v>47</v>
      </c>
      <c r="O279" s="33">
        <f>対象者!O279</f>
        <v>50</v>
      </c>
      <c r="P279" s="33">
        <f>対象者!P279</f>
        <v>22</v>
      </c>
      <c r="Q279" s="33">
        <f>対象者!Q279</f>
        <v>35</v>
      </c>
      <c r="R279" s="30">
        <f t="shared" si="34"/>
        <v>0</v>
      </c>
      <c r="S279" s="30">
        <f t="shared" si="35"/>
        <v>1</v>
      </c>
      <c r="T279" s="30">
        <f t="shared" si="39"/>
        <v>0</v>
      </c>
      <c r="U279" s="30">
        <f t="shared" si="36"/>
        <v>1</v>
      </c>
      <c r="V279" s="30">
        <f t="shared" ca="1" si="37"/>
        <v>0</v>
      </c>
    </row>
    <row r="280" spans="2:22" x14ac:dyDescent="0.45">
      <c r="B280" s="54">
        <f t="shared" ca="1" si="38"/>
        <v>344</v>
      </c>
      <c r="C280" s="30" t="str">
        <f t="shared" ca="1" si="32"/>
        <v/>
      </c>
      <c r="D280" s="30">
        <f t="shared" ca="1" si="33"/>
        <v>0</v>
      </c>
      <c r="E280" s="33">
        <f>対象者!E280</f>
        <v>277</v>
      </c>
      <c r="F280" s="33" t="str">
        <f>対象者!F280</f>
        <v>すわ しおり</v>
      </c>
      <c r="G280" s="33" t="str">
        <f>対象者!G280</f>
        <v>女</v>
      </c>
      <c r="H280" s="33">
        <f ca="1">対象者!H280</f>
        <v>40</v>
      </c>
      <c r="I280" s="34">
        <f>対象者!I280</f>
        <v>29705</v>
      </c>
      <c r="J280" s="33" t="str">
        <f>対象者!J280</f>
        <v>既婚</v>
      </c>
      <c r="K280" s="33">
        <f>対象者!K280</f>
        <v>560</v>
      </c>
      <c r="L280" s="33" t="str">
        <f>対象者!L280</f>
        <v>東京都</v>
      </c>
      <c r="M280" s="33">
        <f>対象者!M280</f>
        <v>45</v>
      </c>
      <c r="N280" s="33">
        <f>対象者!N280</f>
        <v>28</v>
      </c>
      <c r="O280" s="33">
        <f>対象者!O280</f>
        <v>92</v>
      </c>
      <c r="P280" s="33">
        <f>対象者!P280</f>
        <v>79</v>
      </c>
      <c r="Q280" s="33">
        <f>対象者!Q280</f>
        <v>30</v>
      </c>
      <c r="R280" s="30">
        <f t="shared" si="34"/>
        <v>0</v>
      </c>
      <c r="S280" s="30">
        <f t="shared" si="35"/>
        <v>1</v>
      </c>
      <c r="T280" s="30">
        <f t="shared" si="39"/>
        <v>0</v>
      </c>
      <c r="U280" s="30">
        <f t="shared" si="36"/>
        <v>1</v>
      </c>
      <c r="V280" s="30">
        <f t="shared" ca="1" si="37"/>
        <v>0</v>
      </c>
    </row>
    <row r="281" spans="2:22" x14ac:dyDescent="0.45">
      <c r="B281" s="54">
        <f t="shared" ca="1" si="38"/>
        <v>93</v>
      </c>
      <c r="C281" s="30" t="str">
        <f t="shared" ca="1" si="32"/>
        <v/>
      </c>
      <c r="D281" s="30">
        <f t="shared" ca="1" si="33"/>
        <v>0</v>
      </c>
      <c r="E281" s="33">
        <f>対象者!E281</f>
        <v>278</v>
      </c>
      <c r="F281" s="33" t="str">
        <f>対象者!F281</f>
        <v>そめや としかず</v>
      </c>
      <c r="G281" s="33" t="str">
        <f>対象者!G281</f>
        <v>男</v>
      </c>
      <c r="H281" s="33">
        <f ca="1">対象者!H281</f>
        <v>27</v>
      </c>
      <c r="I281" s="34">
        <f>対象者!I281</f>
        <v>34704</v>
      </c>
      <c r="J281" s="33" t="str">
        <f>対象者!J281</f>
        <v>未婚</v>
      </c>
      <c r="K281" s="33">
        <f>対象者!K281</f>
        <v>434</v>
      </c>
      <c r="L281" s="33" t="str">
        <f>対象者!L281</f>
        <v>静岡県</v>
      </c>
      <c r="M281" s="33">
        <f>対象者!M281</f>
        <v>93</v>
      </c>
      <c r="N281" s="33">
        <f>対象者!N281</f>
        <v>96</v>
      </c>
      <c r="O281" s="33">
        <f>対象者!O281</f>
        <v>98</v>
      </c>
      <c r="P281" s="33">
        <f>対象者!P281</f>
        <v>72</v>
      </c>
      <c r="Q281" s="33">
        <f>対象者!Q281</f>
        <v>68</v>
      </c>
      <c r="R281" s="30">
        <f t="shared" si="34"/>
        <v>0</v>
      </c>
      <c r="S281" s="30">
        <f t="shared" si="35"/>
        <v>0</v>
      </c>
      <c r="T281" s="30">
        <f t="shared" si="39"/>
        <v>1</v>
      </c>
      <c r="U281" s="30">
        <f t="shared" si="36"/>
        <v>0</v>
      </c>
      <c r="V281" s="30">
        <f t="shared" ca="1" si="37"/>
        <v>0</v>
      </c>
    </row>
    <row r="282" spans="2:22" x14ac:dyDescent="0.45">
      <c r="B282" s="54">
        <f t="shared" ca="1" si="38"/>
        <v>112</v>
      </c>
      <c r="C282" s="30" t="str">
        <f t="shared" ca="1" si="32"/>
        <v/>
      </c>
      <c r="D282" s="30">
        <f t="shared" ca="1" si="33"/>
        <v>0</v>
      </c>
      <c r="E282" s="33">
        <f>対象者!E282</f>
        <v>279</v>
      </c>
      <c r="F282" s="33" t="str">
        <f>対象者!F282</f>
        <v>おおい じょーじ</v>
      </c>
      <c r="G282" s="33" t="str">
        <f>対象者!G282</f>
        <v>男</v>
      </c>
      <c r="H282" s="33">
        <f ca="1">対象者!H282</f>
        <v>28</v>
      </c>
      <c r="I282" s="34">
        <f>対象者!I282</f>
        <v>34320</v>
      </c>
      <c r="J282" s="33" t="str">
        <f>対象者!J282</f>
        <v>未婚</v>
      </c>
      <c r="K282" s="33">
        <f>対象者!K282</f>
        <v>353</v>
      </c>
      <c r="L282" s="33" t="str">
        <f>対象者!L282</f>
        <v>兵庫県</v>
      </c>
      <c r="M282" s="33">
        <f>対象者!M282</f>
        <v>97</v>
      </c>
      <c r="N282" s="33">
        <f>対象者!N282</f>
        <v>82</v>
      </c>
      <c r="O282" s="33">
        <f>対象者!O282</f>
        <v>86</v>
      </c>
      <c r="P282" s="33">
        <f>対象者!P282</f>
        <v>80</v>
      </c>
      <c r="Q282" s="33">
        <f>対象者!Q282</f>
        <v>62</v>
      </c>
      <c r="R282" s="30">
        <f t="shared" si="34"/>
        <v>0</v>
      </c>
      <c r="S282" s="30">
        <f t="shared" si="35"/>
        <v>0</v>
      </c>
      <c r="T282" s="30">
        <f t="shared" si="39"/>
        <v>1</v>
      </c>
      <c r="U282" s="30">
        <f t="shared" si="36"/>
        <v>0</v>
      </c>
      <c r="V282" s="30">
        <f t="shared" ca="1" si="37"/>
        <v>0</v>
      </c>
    </row>
    <row r="283" spans="2:22" x14ac:dyDescent="0.45">
      <c r="B283" s="54">
        <f t="shared" ca="1" si="38"/>
        <v>333</v>
      </c>
      <c r="C283" s="30">
        <f t="shared" ca="1" si="32"/>
        <v>47</v>
      </c>
      <c r="D283" s="30">
        <f t="shared" ca="1" si="33"/>
        <v>1</v>
      </c>
      <c r="E283" s="33">
        <f>対象者!E283</f>
        <v>280</v>
      </c>
      <c r="F283" s="33" t="str">
        <f>対象者!F283</f>
        <v>おおかわ あい</v>
      </c>
      <c r="G283" s="33" t="str">
        <f>対象者!G283</f>
        <v>女</v>
      </c>
      <c r="H283" s="33">
        <f ca="1">対象者!H283</f>
        <v>32</v>
      </c>
      <c r="I283" s="34">
        <f>対象者!I283</f>
        <v>32638</v>
      </c>
      <c r="J283" s="33" t="str">
        <f>対象者!J283</f>
        <v>既婚</v>
      </c>
      <c r="K283" s="33">
        <f>対象者!K283</f>
        <v>749</v>
      </c>
      <c r="L283" s="33" t="str">
        <f>対象者!L283</f>
        <v>東京都</v>
      </c>
      <c r="M283" s="33">
        <f>対象者!M283</f>
        <v>60</v>
      </c>
      <c r="N283" s="33">
        <f>対象者!N283</f>
        <v>58</v>
      </c>
      <c r="O283" s="33">
        <f>対象者!O283</f>
        <v>48</v>
      </c>
      <c r="P283" s="33">
        <f>対象者!P283</f>
        <v>89</v>
      </c>
      <c r="Q283" s="33">
        <f>対象者!Q283</f>
        <v>47</v>
      </c>
      <c r="R283" s="30">
        <f t="shared" si="34"/>
        <v>0</v>
      </c>
      <c r="S283" s="30">
        <f t="shared" si="35"/>
        <v>1</v>
      </c>
      <c r="T283" s="30">
        <f t="shared" si="39"/>
        <v>0</v>
      </c>
      <c r="U283" s="30">
        <f t="shared" si="36"/>
        <v>1</v>
      </c>
      <c r="V283" s="30">
        <f t="shared" ca="1" si="37"/>
        <v>0</v>
      </c>
    </row>
    <row r="284" spans="2:22" x14ac:dyDescent="0.45">
      <c r="B284" s="54">
        <f t="shared" ca="1" si="38"/>
        <v>164</v>
      </c>
      <c r="C284" s="30" t="str">
        <f t="shared" ca="1" si="32"/>
        <v/>
      </c>
      <c r="D284" s="30">
        <f t="shared" ca="1" si="33"/>
        <v>0</v>
      </c>
      <c r="E284" s="33">
        <f>対象者!E284</f>
        <v>281</v>
      </c>
      <c r="F284" s="33" t="str">
        <f>対象者!F284</f>
        <v>わたなべ かおる</v>
      </c>
      <c r="G284" s="33" t="str">
        <f>対象者!G284</f>
        <v>男</v>
      </c>
      <c r="H284" s="33">
        <f ca="1">対象者!H284</f>
        <v>59</v>
      </c>
      <c r="I284" s="34">
        <f>対象者!I284</f>
        <v>22945</v>
      </c>
      <c r="J284" s="33" t="str">
        <f>対象者!J284</f>
        <v>既婚</v>
      </c>
      <c r="K284" s="33">
        <f>対象者!K284</f>
        <v>958</v>
      </c>
      <c r="L284" s="33" t="str">
        <f>対象者!L284</f>
        <v>千葉県</v>
      </c>
      <c r="M284" s="33">
        <f>対象者!M284</f>
        <v>74</v>
      </c>
      <c r="N284" s="33">
        <f>対象者!N284</f>
        <v>94</v>
      </c>
      <c r="O284" s="33">
        <f>対象者!O284</f>
        <v>54</v>
      </c>
      <c r="P284" s="33">
        <f>対象者!P284</f>
        <v>83</v>
      </c>
      <c r="Q284" s="33">
        <f>対象者!Q284</f>
        <v>79</v>
      </c>
      <c r="R284" s="30">
        <f t="shared" si="34"/>
        <v>0</v>
      </c>
      <c r="S284" s="30">
        <f t="shared" si="35"/>
        <v>1</v>
      </c>
      <c r="T284" s="30">
        <f t="shared" si="39"/>
        <v>0</v>
      </c>
      <c r="U284" s="30">
        <f t="shared" si="36"/>
        <v>0</v>
      </c>
      <c r="V284" s="30">
        <f t="shared" ca="1" si="37"/>
        <v>0</v>
      </c>
    </row>
    <row r="285" spans="2:22" x14ac:dyDescent="0.45">
      <c r="B285" s="54">
        <f t="shared" ca="1" si="38"/>
        <v>95</v>
      </c>
      <c r="C285" s="30" t="str">
        <f t="shared" ca="1" si="32"/>
        <v/>
      </c>
      <c r="D285" s="30">
        <f t="shared" ca="1" si="33"/>
        <v>0</v>
      </c>
      <c r="E285" s="33">
        <f>対象者!E285</f>
        <v>282</v>
      </c>
      <c r="F285" s="33" t="str">
        <f>対象者!F285</f>
        <v>あおい さちこ</v>
      </c>
      <c r="G285" s="33" t="str">
        <f>対象者!G285</f>
        <v>女</v>
      </c>
      <c r="H285" s="33">
        <f ca="1">対象者!H285</f>
        <v>74</v>
      </c>
      <c r="I285" s="34">
        <f>対象者!I285</f>
        <v>17536</v>
      </c>
      <c r="J285" s="33" t="str">
        <f>対象者!J285</f>
        <v>既婚</v>
      </c>
      <c r="K285" s="33">
        <f>対象者!K285</f>
        <v>396</v>
      </c>
      <c r="L285" s="33" t="str">
        <f>対象者!L285</f>
        <v>宮城県</v>
      </c>
      <c r="M285" s="33">
        <f>対象者!M285</f>
        <v>51</v>
      </c>
      <c r="N285" s="33">
        <f>対象者!N285</f>
        <v>94</v>
      </c>
      <c r="O285" s="33">
        <f>対象者!O285</f>
        <v>45</v>
      </c>
      <c r="P285" s="33">
        <f>対象者!P285</f>
        <v>42</v>
      </c>
      <c r="Q285" s="33">
        <f>対象者!Q285</f>
        <v>91</v>
      </c>
      <c r="R285" s="30">
        <f t="shared" si="34"/>
        <v>0</v>
      </c>
      <c r="S285" s="30">
        <f t="shared" si="35"/>
        <v>1</v>
      </c>
      <c r="T285" s="30">
        <f t="shared" si="39"/>
        <v>0</v>
      </c>
      <c r="U285" s="30">
        <f t="shared" si="36"/>
        <v>0</v>
      </c>
      <c r="V285" s="30">
        <f t="shared" ca="1" si="37"/>
        <v>0</v>
      </c>
    </row>
    <row r="286" spans="2:22" x14ac:dyDescent="0.45">
      <c r="B286" s="54">
        <f t="shared" ca="1" si="38"/>
        <v>60</v>
      </c>
      <c r="C286" s="30" t="str">
        <f t="shared" ca="1" si="32"/>
        <v/>
      </c>
      <c r="D286" s="30">
        <f t="shared" ca="1" si="33"/>
        <v>0</v>
      </c>
      <c r="E286" s="33">
        <f>対象者!E286</f>
        <v>283</v>
      </c>
      <c r="F286" s="33" t="str">
        <f>対象者!F286</f>
        <v>さかもと なお</v>
      </c>
      <c r="G286" s="33" t="str">
        <f>対象者!G286</f>
        <v>女</v>
      </c>
      <c r="H286" s="33">
        <f ca="1">対象者!H286</f>
        <v>50</v>
      </c>
      <c r="I286" s="34">
        <f>対象者!I286</f>
        <v>26337</v>
      </c>
      <c r="J286" s="33" t="str">
        <f>対象者!J286</f>
        <v>既婚</v>
      </c>
      <c r="K286" s="33">
        <f>対象者!K286</f>
        <v>1033</v>
      </c>
      <c r="L286" s="33" t="str">
        <f>対象者!L286</f>
        <v>愛知県</v>
      </c>
      <c r="M286" s="33">
        <f>対象者!M286</f>
        <v>62</v>
      </c>
      <c r="N286" s="33">
        <f>対象者!N286</f>
        <v>60</v>
      </c>
      <c r="O286" s="33">
        <f>対象者!O286</f>
        <v>20</v>
      </c>
      <c r="P286" s="33">
        <f>対象者!P286</f>
        <v>79</v>
      </c>
      <c r="Q286" s="33">
        <f>対象者!Q286</f>
        <v>18</v>
      </c>
      <c r="R286" s="30">
        <f t="shared" si="34"/>
        <v>0</v>
      </c>
      <c r="S286" s="30">
        <f t="shared" si="35"/>
        <v>1</v>
      </c>
      <c r="T286" s="30">
        <f t="shared" si="39"/>
        <v>0</v>
      </c>
      <c r="U286" s="30">
        <f t="shared" si="36"/>
        <v>0</v>
      </c>
      <c r="V286" s="30">
        <f t="shared" ca="1" si="37"/>
        <v>0</v>
      </c>
    </row>
    <row r="287" spans="2:22" x14ac:dyDescent="0.45">
      <c r="B287" s="54">
        <f t="shared" ca="1" si="38"/>
        <v>148</v>
      </c>
      <c r="C287" s="30" t="str">
        <f t="shared" ca="1" si="32"/>
        <v/>
      </c>
      <c r="D287" s="30">
        <f t="shared" ca="1" si="33"/>
        <v>0</v>
      </c>
      <c r="E287" s="33">
        <f>対象者!E287</f>
        <v>284</v>
      </c>
      <c r="F287" s="33" t="str">
        <f>対象者!F287</f>
        <v>にしはら なな</v>
      </c>
      <c r="G287" s="33" t="str">
        <f>対象者!G287</f>
        <v>女</v>
      </c>
      <c r="H287" s="33">
        <f ca="1">対象者!H287</f>
        <v>79</v>
      </c>
      <c r="I287" s="34">
        <f>対象者!I287</f>
        <v>15656</v>
      </c>
      <c r="J287" s="33" t="str">
        <f>対象者!J287</f>
        <v>既婚</v>
      </c>
      <c r="K287" s="33">
        <f>対象者!K287</f>
        <v>336</v>
      </c>
      <c r="L287" s="33" t="str">
        <f>対象者!L287</f>
        <v>秋田県</v>
      </c>
      <c r="M287" s="33">
        <f>対象者!M287</f>
        <v>82</v>
      </c>
      <c r="N287" s="33">
        <f>対象者!N287</f>
        <v>63</v>
      </c>
      <c r="O287" s="33">
        <f>対象者!O287</f>
        <v>88</v>
      </c>
      <c r="P287" s="33">
        <f>対象者!P287</f>
        <v>93</v>
      </c>
      <c r="Q287" s="33">
        <f>対象者!Q287</f>
        <v>23</v>
      </c>
      <c r="R287" s="30">
        <f t="shared" si="34"/>
        <v>0</v>
      </c>
      <c r="S287" s="30">
        <f t="shared" si="35"/>
        <v>1</v>
      </c>
      <c r="T287" s="30">
        <f t="shared" si="39"/>
        <v>0</v>
      </c>
      <c r="U287" s="30">
        <f t="shared" si="36"/>
        <v>0</v>
      </c>
      <c r="V287" s="30">
        <f t="shared" ca="1" si="37"/>
        <v>0</v>
      </c>
    </row>
    <row r="288" spans="2:22" x14ac:dyDescent="0.45">
      <c r="B288" s="54">
        <f t="shared" ca="1" si="38"/>
        <v>229</v>
      </c>
      <c r="C288" s="30" t="str">
        <f t="shared" ca="1" si="32"/>
        <v/>
      </c>
      <c r="D288" s="30">
        <f t="shared" ca="1" si="33"/>
        <v>0</v>
      </c>
      <c r="E288" s="33">
        <f>対象者!E288</f>
        <v>285</v>
      </c>
      <c r="F288" s="33" t="str">
        <f>対象者!F288</f>
        <v>いけもと あさみ</v>
      </c>
      <c r="G288" s="33" t="str">
        <f>対象者!G288</f>
        <v>女</v>
      </c>
      <c r="H288" s="33">
        <f ca="1">対象者!H288</f>
        <v>53</v>
      </c>
      <c r="I288" s="34">
        <f>対象者!I288</f>
        <v>25072</v>
      </c>
      <c r="J288" s="33" t="str">
        <f>対象者!J288</f>
        <v>既婚</v>
      </c>
      <c r="K288" s="33">
        <f>対象者!K288</f>
        <v>756</v>
      </c>
      <c r="L288" s="33" t="str">
        <f>対象者!L288</f>
        <v>山梨県</v>
      </c>
      <c r="M288" s="33">
        <f>対象者!M288</f>
        <v>67</v>
      </c>
      <c r="N288" s="33">
        <f>対象者!N288</f>
        <v>48</v>
      </c>
      <c r="O288" s="33">
        <f>対象者!O288</f>
        <v>31</v>
      </c>
      <c r="P288" s="33">
        <f>対象者!P288</f>
        <v>35</v>
      </c>
      <c r="Q288" s="33">
        <f>対象者!Q288</f>
        <v>58</v>
      </c>
      <c r="R288" s="30">
        <f t="shared" si="34"/>
        <v>0</v>
      </c>
      <c r="S288" s="30">
        <f t="shared" si="35"/>
        <v>1</v>
      </c>
      <c r="T288" s="30">
        <f t="shared" si="39"/>
        <v>0</v>
      </c>
      <c r="U288" s="30">
        <f t="shared" si="36"/>
        <v>0</v>
      </c>
      <c r="V288" s="30">
        <f t="shared" ca="1" si="37"/>
        <v>0</v>
      </c>
    </row>
    <row r="289" spans="2:22" x14ac:dyDescent="0.45">
      <c r="B289" s="54">
        <f t="shared" ca="1" si="38"/>
        <v>166</v>
      </c>
      <c r="C289" s="30" t="str">
        <f t="shared" ca="1" si="32"/>
        <v/>
      </c>
      <c r="D289" s="30">
        <f t="shared" ca="1" si="33"/>
        <v>0</v>
      </c>
      <c r="E289" s="33">
        <f>対象者!E289</f>
        <v>286</v>
      </c>
      <c r="F289" s="33" t="str">
        <f>対象者!F289</f>
        <v>たかお てつじ</v>
      </c>
      <c r="G289" s="33" t="str">
        <f>対象者!G289</f>
        <v>男</v>
      </c>
      <c r="H289" s="33">
        <f ca="1">対象者!H289</f>
        <v>51</v>
      </c>
      <c r="I289" s="34">
        <f>対象者!I289</f>
        <v>25865</v>
      </c>
      <c r="J289" s="33" t="str">
        <f>対象者!J289</f>
        <v>既婚</v>
      </c>
      <c r="K289" s="33">
        <f>対象者!K289</f>
        <v>563</v>
      </c>
      <c r="L289" s="33" t="str">
        <f>対象者!L289</f>
        <v>愛知県</v>
      </c>
      <c r="M289" s="33">
        <f>対象者!M289</f>
        <v>76</v>
      </c>
      <c r="N289" s="33">
        <f>対象者!N289</f>
        <v>81</v>
      </c>
      <c r="O289" s="33">
        <f>対象者!O289</f>
        <v>53</v>
      </c>
      <c r="P289" s="33">
        <f>対象者!P289</f>
        <v>32</v>
      </c>
      <c r="Q289" s="33">
        <f>対象者!Q289</f>
        <v>74</v>
      </c>
      <c r="R289" s="30">
        <f t="shared" si="34"/>
        <v>0</v>
      </c>
      <c r="S289" s="30">
        <f t="shared" si="35"/>
        <v>1</v>
      </c>
      <c r="T289" s="30">
        <f t="shared" si="39"/>
        <v>0</v>
      </c>
      <c r="U289" s="30">
        <f t="shared" si="36"/>
        <v>0</v>
      </c>
      <c r="V289" s="30">
        <f t="shared" ca="1" si="37"/>
        <v>0</v>
      </c>
    </row>
    <row r="290" spans="2:22" x14ac:dyDescent="0.45">
      <c r="B290" s="54">
        <f t="shared" ca="1" si="38"/>
        <v>103</v>
      </c>
      <c r="C290" s="30" t="str">
        <f t="shared" ca="1" si="32"/>
        <v/>
      </c>
      <c r="D290" s="30">
        <f t="shared" ca="1" si="33"/>
        <v>0</v>
      </c>
      <c r="E290" s="33">
        <f>対象者!E290</f>
        <v>287</v>
      </c>
      <c r="F290" s="33" t="str">
        <f>対象者!F290</f>
        <v>おやま あん</v>
      </c>
      <c r="G290" s="33" t="str">
        <f>対象者!G290</f>
        <v>女</v>
      </c>
      <c r="H290" s="33">
        <f ca="1">対象者!H290</f>
        <v>70</v>
      </c>
      <c r="I290" s="34">
        <f>対象者!I290</f>
        <v>18989</v>
      </c>
      <c r="J290" s="33" t="str">
        <f>対象者!J290</f>
        <v>既婚</v>
      </c>
      <c r="K290" s="33">
        <f>対象者!K290</f>
        <v>1000</v>
      </c>
      <c r="L290" s="33" t="str">
        <f>対象者!L290</f>
        <v>岡山県</v>
      </c>
      <c r="M290" s="33">
        <f>対象者!M290</f>
        <v>90</v>
      </c>
      <c r="N290" s="33">
        <f>対象者!N290</f>
        <v>38</v>
      </c>
      <c r="O290" s="33">
        <f>対象者!O290</f>
        <v>63</v>
      </c>
      <c r="P290" s="33">
        <f>対象者!P290</f>
        <v>50</v>
      </c>
      <c r="Q290" s="33">
        <f>対象者!Q290</f>
        <v>96</v>
      </c>
      <c r="R290" s="30">
        <f t="shared" si="34"/>
        <v>0</v>
      </c>
      <c r="S290" s="30">
        <f t="shared" si="35"/>
        <v>1</v>
      </c>
      <c r="T290" s="30">
        <f t="shared" si="39"/>
        <v>0</v>
      </c>
      <c r="U290" s="30">
        <f t="shared" si="36"/>
        <v>0</v>
      </c>
      <c r="V290" s="30">
        <f t="shared" ca="1" si="37"/>
        <v>0</v>
      </c>
    </row>
    <row r="291" spans="2:22" x14ac:dyDescent="0.45">
      <c r="B291" s="54">
        <f t="shared" ca="1" si="38"/>
        <v>194</v>
      </c>
      <c r="C291" s="30" t="str">
        <f t="shared" ca="1" si="32"/>
        <v/>
      </c>
      <c r="D291" s="30">
        <f t="shared" ca="1" si="33"/>
        <v>0</v>
      </c>
      <c r="E291" s="33">
        <f>対象者!E291</f>
        <v>288</v>
      </c>
      <c r="F291" s="33" t="str">
        <f>対象者!F291</f>
        <v>のざき よしき</v>
      </c>
      <c r="G291" s="33" t="str">
        <f>対象者!G291</f>
        <v>男</v>
      </c>
      <c r="H291" s="33">
        <f ca="1">対象者!H291</f>
        <v>79</v>
      </c>
      <c r="I291" s="34">
        <f>対象者!I291</f>
        <v>15610</v>
      </c>
      <c r="J291" s="33" t="str">
        <f>対象者!J291</f>
        <v>既婚</v>
      </c>
      <c r="K291" s="33">
        <f>対象者!K291</f>
        <v>600</v>
      </c>
      <c r="L291" s="33" t="str">
        <f>対象者!L291</f>
        <v>愛知県</v>
      </c>
      <c r="M291" s="33">
        <f>対象者!M291</f>
        <v>78</v>
      </c>
      <c r="N291" s="33">
        <f>対象者!N291</f>
        <v>28</v>
      </c>
      <c r="O291" s="33">
        <f>対象者!O291</f>
        <v>34</v>
      </c>
      <c r="P291" s="33">
        <f>対象者!P291</f>
        <v>54</v>
      </c>
      <c r="Q291" s="33">
        <f>対象者!Q291</f>
        <v>44</v>
      </c>
      <c r="R291" s="30">
        <f t="shared" si="34"/>
        <v>0</v>
      </c>
      <c r="S291" s="30">
        <f t="shared" si="35"/>
        <v>1</v>
      </c>
      <c r="T291" s="30">
        <f t="shared" si="39"/>
        <v>0</v>
      </c>
      <c r="U291" s="30">
        <f t="shared" si="36"/>
        <v>0</v>
      </c>
      <c r="V291" s="30">
        <f t="shared" ca="1" si="37"/>
        <v>0</v>
      </c>
    </row>
    <row r="292" spans="2:22" x14ac:dyDescent="0.45">
      <c r="B292" s="54">
        <f t="shared" ca="1" si="38"/>
        <v>301</v>
      </c>
      <c r="C292" s="30" t="str">
        <f t="shared" ca="1" si="32"/>
        <v/>
      </c>
      <c r="D292" s="30">
        <f t="shared" ca="1" si="33"/>
        <v>0</v>
      </c>
      <c r="E292" s="33">
        <f>対象者!E292</f>
        <v>289</v>
      </c>
      <c r="F292" s="33" t="str">
        <f>対象者!F292</f>
        <v>やなぎ みつおみ</v>
      </c>
      <c r="G292" s="33" t="str">
        <f>対象者!G292</f>
        <v>男</v>
      </c>
      <c r="H292" s="33">
        <f ca="1">対象者!H292</f>
        <v>28</v>
      </c>
      <c r="I292" s="34">
        <f>対象者!I292</f>
        <v>34131</v>
      </c>
      <c r="J292" s="33" t="str">
        <f>対象者!J292</f>
        <v>未婚</v>
      </c>
      <c r="K292" s="33">
        <f>対象者!K292</f>
        <v>604</v>
      </c>
      <c r="L292" s="33" t="str">
        <f>対象者!L292</f>
        <v>愛知県</v>
      </c>
      <c r="M292" s="33">
        <f>対象者!M292</f>
        <v>91</v>
      </c>
      <c r="N292" s="33">
        <f>対象者!N292</f>
        <v>31</v>
      </c>
      <c r="O292" s="33">
        <f>対象者!O292</f>
        <v>23</v>
      </c>
      <c r="P292" s="33">
        <f>対象者!P292</f>
        <v>34</v>
      </c>
      <c r="Q292" s="33">
        <f>対象者!Q292</f>
        <v>25</v>
      </c>
      <c r="R292" s="30">
        <f t="shared" si="34"/>
        <v>0</v>
      </c>
      <c r="S292" s="30">
        <f t="shared" si="35"/>
        <v>1</v>
      </c>
      <c r="T292" s="30">
        <f t="shared" si="39"/>
        <v>0</v>
      </c>
      <c r="U292" s="30">
        <f t="shared" si="36"/>
        <v>0</v>
      </c>
      <c r="V292" s="30">
        <f t="shared" ca="1" si="37"/>
        <v>0</v>
      </c>
    </row>
    <row r="293" spans="2:22" x14ac:dyDescent="0.45">
      <c r="B293" s="54">
        <f t="shared" ca="1" si="38"/>
        <v>185</v>
      </c>
      <c r="C293" s="30" t="str">
        <f t="shared" ca="1" si="32"/>
        <v/>
      </c>
      <c r="D293" s="30">
        <f t="shared" ca="1" si="33"/>
        <v>0</v>
      </c>
      <c r="E293" s="33">
        <f>対象者!E293</f>
        <v>290</v>
      </c>
      <c r="F293" s="33" t="str">
        <f>対象者!F293</f>
        <v>やなぎさわ のぶひこ</v>
      </c>
      <c r="G293" s="33" t="str">
        <f>対象者!G293</f>
        <v>男</v>
      </c>
      <c r="H293" s="33">
        <f ca="1">対象者!H293</f>
        <v>57</v>
      </c>
      <c r="I293" s="34">
        <f>対象者!I293</f>
        <v>23655</v>
      </c>
      <c r="J293" s="33" t="str">
        <f>対象者!J293</f>
        <v>未婚</v>
      </c>
      <c r="K293" s="33">
        <f>対象者!K293</f>
        <v>489</v>
      </c>
      <c r="L293" s="33" t="str">
        <f>対象者!L293</f>
        <v>福島県</v>
      </c>
      <c r="M293" s="33">
        <f>対象者!M293</f>
        <v>26</v>
      </c>
      <c r="N293" s="33">
        <f>対象者!N293</f>
        <v>59</v>
      </c>
      <c r="O293" s="33">
        <f>対象者!O293</f>
        <v>64</v>
      </c>
      <c r="P293" s="33">
        <f>対象者!P293</f>
        <v>44</v>
      </c>
      <c r="Q293" s="33">
        <f>対象者!Q293</f>
        <v>39</v>
      </c>
      <c r="R293" s="30">
        <f t="shared" si="34"/>
        <v>0</v>
      </c>
      <c r="S293" s="30">
        <f t="shared" si="35"/>
        <v>1</v>
      </c>
      <c r="T293" s="30">
        <f t="shared" si="39"/>
        <v>0</v>
      </c>
      <c r="U293" s="30">
        <f t="shared" si="36"/>
        <v>0</v>
      </c>
      <c r="V293" s="30">
        <f t="shared" ca="1" si="37"/>
        <v>0</v>
      </c>
    </row>
    <row r="294" spans="2:22" x14ac:dyDescent="0.45">
      <c r="B294" s="54">
        <f t="shared" ca="1" si="38"/>
        <v>249</v>
      </c>
      <c r="C294" s="30" t="str">
        <f t="shared" ca="1" si="32"/>
        <v/>
      </c>
      <c r="D294" s="30">
        <f t="shared" ca="1" si="33"/>
        <v>0</v>
      </c>
      <c r="E294" s="33">
        <f>対象者!E294</f>
        <v>291</v>
      </c>
      <c r="F294" s="33" t="str">
        <f>対象者!F294</f>
        <v>むらおか えりか</v>
      </c>
      <c r="G294" s="33" t="str">
        <f>対象者!G294</f>
        <v>女</v>
      </c>
      <c r="H294" s="33">
        <f ca="1">対象者!H294</f>
        <v>35</v>
      </c>
      <c r="I294" s="34">
        <f>対象者!I294</f>
        <v>31626</v>
      </c>
      <c r="J294" s="33" t="str">
        <f>対象者!J294</f>
        <v>既婚</v>
      </c>
      <c r="K294" s="33">
        <f>対象者!K294</f>
        <v>875</v>
      </c>
      <c r="L294" s="33" t="str">
        <f>対象者!L294</f>
        <v>埼玉県</v>
      </c>
      <c r="M294" s="33">
        <f>対象者!M294</f>
        <v>81</v>
      </c>
      <c r="N294" s="33">
        <f>対象者!N294</f>
        <v>44</v>
      </c>
      <c r="O294" s="33">
        <f>対象者!O294</f>
        <v>65</v>
      </c>
      <c r="P294" s="33">
        <f>対象者!P294</f>
        <v>59</v>
      </c>
      <c r="Q294" s="33">
        <f>対象者!Q294</f>
        <v>56</v>
      </c>
      <c r="R294" s="30">
        <f t="shared" si="34"/>
        <v>0</v>
      </c>
      <c r="S294" s="30">
        <f t="shared" si="35"/>
        <v>1</v>
      </c>
      <c r="T294" s="30">
        <f t="shared" si="39"/>
        <v>0</v>
      </c>
      <c r="U294" s="30">
        <f t="shared" si="36"/>
        <v>1</v>
      </c>
      <c r="V294" s="30">
        <f t="shared" ca="1" si="37"/>
        <v>0</v>
      </c>
    </row>
    <row r="295" spans="2:22" x14ac:dyDescent="0.45">
      <c r="B295" s="54">
        <f t="shared" ca="1" si="38"/>
        <v>336</v>
      </c>
      <c r="C295" s="30" t="str">
        <f t="shared" ca="1" si="32"/>
        <v/>
      </c>
      <c r="D295" s="30">
        <f t="shared" ca="1" si="33"/>
        <v>0</v>
      </c>
      <c r="E295" s="33">
        <f>対象者!E295</f>
        <v>292</v>
      </c>
      <c r="F295" s="33" t="str">
        <f>対象者!F295</f>
        <v>はやさか ともふみ</v>
      </c>
      <c r="G295" s="33" t="str">
        <f>対象者!G295</f>
        <v>男</v>
      </c>
      <c r="H295" s="33">
        <f ca="1">対象者!H295</f>
        <v>27</v>
      </c>
      <c r="I295" s="34">
        <f>対象者!I295</f>
        <v>34461</v>
      </c>
      <c r="J295" s="33" t="str">
        <f>対象者!J295</f>
        <v>未婚</v>
      </c>
      <c r="K295" s="33">
        <f>対象者!K295</f>
        <v>618</v>
      </c>
      <c r="L295" s="33" t="str">
        <f>対象者!L295</f>
        <v>大阪府</v>
      </c>
      <c r="M295" s="33">
        <f>対象者!M295</f>
        <v>18</v>
      </c>
      <c r="N295" s="33">
        <f>対象者!N295</f>
        <v>97</v>
      </c>
      <c r="O295" s="33">
        <f>対象者!O295</f>
        <v>80</v>
      </c>
      <c r="P295" s="33">
        <f>対象者!P295</f>
        <v>54</v>
      </c>
      <c r="Q295" s="33">
        <f>対象者!Q295</f>
        <v>52</v>
      </c>
      <c r="R295" s="30">
        <f t="shared" si="34"/>
        <v>0</v>
      </c>
      <c r="S295" s="30">
        <f t="shared" si="35"/>
        <v>1</v>
      </c>
      <c r="T295" s="30">
        <f t="shared" si="39"/>
        <v>0</v>
      </c>
      <c r="U295" s="30">
        <f t="shared" si="36"/>
        <v>0</v>
      </c>
      <c r="V295" s="30">
        <f t="shared" ca="1" si="37"/>
        <v>0</v>
      </c>
    </row>
    <row r="296" spans="2:22" x14ac:dyDescent="0.45">
      <c r="B296" s="54">
        <f t="shared" ca="1" si="38"/>
        <v>333</v>
      </c>
      <c r="C296" s="30" t="str">
        <f t="shared" ca="1" si="32"/>
        <v/>
      </c>
      <c r="D296" s="30">
        <f t="shared" ca="1" si="33"/>
        <v>0</v>
      </c>
      <c r="E296" s="33">
        <f>対象者!E296</f>
        <v>293</v>
      </c>
      <c r="F296" s="33" t="str">
        <f>対象者!F296</f>
        <v>ふくはら けんいち</v>
      </c>
      <c r="G296" s="33" t="str">
        <f>対象者!G296</f>
        <v>男</v>
      </c>
      <c r="H296" s="33">
        <f ca="1">対象者!H296</f>
        <v>47</v>
      </c>
      <c r="I296" s="34">
        <f>対象者!I296</f>
        <v>27159</v>
      </c>
      <c r="J296" s="33" t="str">
        <f>対象者!J296</f>
        <v>既婚</v>
      </c>
      <c r="K296" s="33">
        <f>対象者!K296</f>
        <v>978</v>
      </c>
      <c r="L296" s="33" t="str">
        <f>対象者!L296</f>
        <v>奈良県</v>
      </c>
      <c r="M296" s="33">
        <f>対象者!M296</f>
        <v>40</v>
      </c>
      <c r="N296" s="33">
        <f>対象者!N296</f>
        <v>75</v>
      </c>
      <c r="O296" s="33">
        <f>対象者!O296</f>
        <v>34</v>
      </c>
      <c r="P296" s="33">
        <f>対象者!P296</f>
        <v>33</v>
      </c>
      <c r="Q296" s="33">
        <f>対象者!Q296</f>
        <v>34</v>
      </c>
      <c r="R296" s="30">
        <f t="shared" si="34"/>
        <v>0</v>
      </c>
      <c r="S296" s="30">
        <f t="shared" si="35"/>
        <v>1</v>
      </c>
      <c r="T296" s="30">
        <f t="shared" si="39"/>
        <v>0</v>
      </c>
      <c r="U296" s="30">
        <f t="shared" si="36"/>
        <v>0</v>
      </c>
      <c r="V296" s="30">
        <f t="shared" ca="1" si="37"/>
        <v>0</v>
      </c>
    </row>
    <row r="297" spans="2:22" x14ac:dyDescent="0.45">
      <c r="B297" s="54">
        <f t="shared" ca="1" si="38"/>
        <v>334</v>
      </c>
      <c r="C297" s="30" t="str">
        <f t="shared" ca="1" si="32"/>
        <v/>
      </c>
      <c r="D297" s="30">
        <f t="shared" ca="1" si="33"/>
        <v>0</v>
      </c>
      <c r="E297" s="33">
        <f>対象者!E297</f>
        <v>294</v>
      </c>
      <c r="F297" s="33" t="str">
        <f>対象者!F297</f>
        <v>くぼた さちえ</v>
      </c>
      <c r="G297" s="33" t="str">
        <f>対象者!G297</f>
        <v>女</v>
      </c>
      <c r="H297" s="33">
        <f ca="1">対象者!H297</f>
        <v>26</v>
      </c>
      <c r="I297" s="34">
        <f>対象者!I297</f>
        <v>34829</v>
      </c>
      <c r="J297" s="33" t="str">
        <f>対象者!J297</f>
        <v>未婚</v>
      </c>
      <c r="K297" s="33">
        <f>対象者!K297</f>
        <v>589</v>
      </c>
      <c r="L297" s="33" t="str">
        <f>対象者!L297</f>
        <v>埼玉県</v>
      </c>
      <c r="M297" s="33">
        <f>対象者!M297</f>
        <v>48</v>
      </c>
      <c r="N297" s="33">
        <f>対象者!N297</f>
        <v>80</v>
      </c>
      <c r="O297" s="33">
        <f>対象者!O297</f>
        <v>37</v>
      </c>
      <c r="P297" s="33">
        <f>対象者!P297</f>
        <v>21</v>
      </c>
      <c r="Q297" s="33">
        <f>対象者!Q297</f>
        <v>38</v>
      </c>
      <c r="R297" s="30">
        <f t="shared" si="34"/>
        <v>0</v>
      </c>
      <c r="S297" s="30">
        <f t="shared" si="35"/>
        <v>1</v>
      </c>
      <c r="T297" s="30">
        <f t="shared" si="39"/>
        <v>0</v>
      </c>
      <c r="U297" s="30">
        <f t="shared" si="36"/>
        <v>0</v>
      </c>
      <c r="V297" s="30">
        <f t="shared" ca="1" si="37"/>
        <v>0</v>
      </c>
    </row>
    <row r="298" spans="2:22" x14ac:dyDescent="0.45">
      <c r="B298" s="54">
        <f t="shared" ca="1" si="38"/>
        <v>5</v>
      </c>
      <c r="C298" s="30" t="str">
        <f t="shared" ca="1" si="32"/>
        <v/>
      </c>
      <c r="D298" s="30">
        <f t="shared" ca="1" si="33"/>
        <v>0</v>
      </c>
      <c r="E298" s="33">
        <f>対象者!E298</f>
        <v>295</v>
      </c>
      <c r="F298" s="33" t="str">
        <f>対象者!F298</f>
        <v>すわ きみあき</v>
      </c>
      <c r="G298" s="33" t="str">
        <f>対象者!G298</f>
        <v>男</v>
      </c>
      <c r="H298" s="33">
        <f ca="1">対象者!H298</f>
        <v>81</v>
      </c>
      <c r="I298" s="34">
        <f>対象者!I298</f>
        <v>15069</v>
      </c>
      <c r="J298" s="33" t="str">
        <f>対象者!J298</f>
        <v>既婚</v>
      </c>
      <c r="K298" s="33">
        <f>対象者!K298</f>
        <v>462</v>
      </c>
      <c r="L298" s="33" t="str">
        <f>対象者!L298</f>
        <v>北海道</v>
      </c>
      <c r="M298" s="33">
        <f>対象者!M298</f>
        <v>56</v>
      </c>
      <c r="N298" s="33">
        <f>対象者!N298</f>
        <v>57</v>
      </c>
      <c r="O298" s="33">
        <f>対象者!O298</f>
        <v>58</v>
      </c>
      <c r="P298" s="33">
        <f>対象者!P298</f>
        <v>56</v>
      </c>
      <c r="Q298" s="33">
        <f>対象者!Q298</f>
        <v>66</v>
      </c>
      <c r="R298" s="30">
        <f t="shared" si="34"/>
        <v>0</v>
      </c>
      <c r="S298" s="30">
        <f t="shared" si="35"/>
        <v>1</v>
      </c>
      <c r="T298" s="30">
        <f t="shared" si="39"/>
        <v>0</v>
      </c>
      <c r="U298" s="30">
        <f t="shared" si="36"/>
        <v>0</v>
      </c>
      <c r="V298" s="30">
        <f t="shared" ca="1" si="37"/>
        <v>0</v>
      </c>
    </row>
    <row r="299" spans="2:22" x14ac:dyDescent="0.45">
      <c r="B299" s="54">
        <f t="shared" ca="1" si="38"/>
        <v>73</v>
      </c>
      <c r="C299" s="30" t="str">
        <f t="shared" ca="1" si="32"/>
        <v/>
      </c>
      <c r="D299" s="30">
        <f t="shared" ca="1" si="33"/>
        <v>0</v>
      </c>
      <c r="E299" s="33">
        <f>対象者!E299</f>
        <v>296</v>
      </c>
      <c r="F299" s="33" t="str">
        <f>対象者!F299</f>
        <v>とよはら たつや</v>
      </c>
      <c r="G299" s="33" t="str">
        <f>対象者!G299</f>
        <v>男</v>
      </c>
      <c r="H299" s="33">
        <f ca="1">対象者!H299</f>
        <v>49</v>
      </c>
      <c r="I299" s="34">
        <f>対象者!I299</f>
        <v>26689</v>
      </c>
      <c r="J299" s="33" t="str">
        <f>対象者!J299</f>
        <v>未婚</v>
      </c>
      <c r="K299" s="33">
        <f>対象者!K299</f>
        <v>678</v>
      </c>
      <c r="L299" s="33" t="str">
        <f>対象者!L299</f>
        <v>岡山県</v>
      </c>
      <c r="M299" s="33">
        <f>対象者!M299</f>
        <v>75</v>
      </c>
      <c r="N299" s="33">
        <f>対象者!N299</f>
        <v>26</v>
      </c>
      <c r="O299" s="33">
        <f>対象者!O299</f>
        <v>59</v>
      </c>
      <c r="P299" s="33">
        <f>対象者!P299</f>
        <v>85</v>
      </c>
      <c r="Q299" s="33">
        <f>対象者!Q299</f>
        <v>80</v>
      </c>
      <c r="R299" s="30">
        <f t="shared" si="34"/>
        <v>0</v>
      </c>
      <c r="S299" s="30">
        <f t="shared" si="35"/>
        <v>1</v>
      </c>
      <c r="T299" s="30">
        <f t="shared" si="39"/>
        <v>0</v>
      </c>
      <c r="U299" s="30">
        <f t="shared" si="36"/>
        <v>0</v>
      </c>
      <c r="V299" s="30">
        <f t="shared" ca="1" si="37"/>
        <v>0</v>
      </c>
    </row>
    <row r="300" spans="2:22" x14ac:dyDescent="0.45">
      <c r="B300" s="54">
        <f t="shared" ca="1" si="38"/>
        <v>89</v>
      </c>
      <c r="C300" s="30" t="str">
        <f t="shared" ca="1" si="32"/>
        <v/>
      </c>
      <c r="D300" s="30">
        <f t="shared" ca="1" si="33"/>
        <v>0</v>
      </c>
      <c r="E300" s="33">
        <f>対象者!E300</f>
        <v>297</v>
      </c>
      <c r="F300" s="33" t="str">
        <f>対象者!F300</f>
        <v>こんどう としえ</v>
      </c>
      <c r="G300" s="33" t="str">
        <f>対象者!G300</f>
        <v>女</v>
      </c>
      <c r="H300" s="33">
        <f ca="1">対象者!H300</f>
        <v>45</v>
      </c>
      <c r="I300" s="34">
        <f>対象者!I300</f>
        <v>28134</v>
      </c>
      <c r="J300" s="33" t="str">
        <f>対象者!J300</f>
        <v>既婚</v>
      </c>
      <c r="K300" s="33">
        <f>対象者!K300</f>
        <v>1042</v>
      </c>
      <c r="L300" s="33" t="str">
        <f>対象者!L300</f>
        <v>福井県</v>
      </c>
      <c r="M300" s="33">
        <f>対象者!M300</f>
        <v>90</v>
      </c>
      <c r="N300" s="33">
        <f>対象者!N300</f>
        <v>80</v>
      </c>
      <c r="O300" s="33">
        <f>対象者!O300</f>
        <v>88</v>
      </c>
      <c r="P300" s="33">
        <f>対象者!P300</f>
        <v>71</v>
      </c>
      <c r="Q300" s="33">
        <f>対象者!Q300</f>
        <v>91</v>
      </c>
      <c r="R300" s="30">
        <f t="shared" si="34"/>
        <v>1</v>
      </c>
      <c r="S300" s="30">
        <f t="shared" si="35"/>
        <v>0</v>
      </c>
      <c r="T300" s="30">
        <f t="shared" si="39"/>
        <v>1</v>
      </c>
      <c r="U300" s="30">
        <f t="shared" si="36"/>
        <v>0</v>
      </c>
      <c r="V300" s="30">
        <f t="shared" ca="1" si="37"/>
        <v>0</v>
      </c>
    </row>
    <row r="301" spans="2:22" x14ac:dyDescent="0.45">
      <c r="B301" s="54">
        <f t="shared" ca="1" si="38"/>
        <v>66</v>
      </c>
      <c r="C301" s="30" t="str">
        <f t="shared" ca="1" si="32"/>
        <v/>
      </c>
      <c r="D301" s="30">
        <f t="shared" ca="1" si="33"/>
        <v>0</v>
      </c>
      <c r="E301" s="33">
        <f>対象者!E301</f>
        <v>298</v>
      </c>
      <c r="F301" s="33" t="str">
        <f>対象者!F301</f>
        <v>たけもと あや</v>
      </c>
      <c r="G301" s="33" t="str">
        <f>対象者!G301</f>
        <v>女</v>
      </c>
      <c r="H301" s="33">
        <f ca="1">対象者!H301</f>
        <v>46</v>
      </c>
      <c r="I301" s="34">
        <f>対象者!I301</f>
        <v>27792</v>
      </c>
      <c r="J301" s="33" t="str">
        <f>対象者!J301</f>
        <v>既婚</v>
      </c>
      <c r="K301" s="33">
        <f>対象者!K301</f>
        <v>669</v>
      </c>
      <c r="L301" s="33" t="str">
        <f>対象者!L301</f>
        <v>三重県</v>
      </c>
      <c r="M301" s="33">
        <f>対象者!M301</f>
        <v>95</v>
      </c>
      <c r="N301" s="33">
        <f>対象者!N301</f>
        <v>25</v>
      </c>
      <c r="O301" s="33">
        <f>対象者!O301</f>
        <v>74</v>
      </c>
      <c r="P301" s="33">
        <f>対象者!P301</f>
        <v>58</v>
      </c>
      <c r="Q301" s="33">
        <f>対象者!Q301</f>
        <v>97</v>
      </c>
      <c r="R301" s="30">
        <f t="shared" si="34"/>
        <v>0</v>
      </c>
      <c r="S301" s="30">
        <f t="shared" si="35"/>
        <v>1</v>
      </c>
      <c r="T301" s="30">
        <f t="shared" si="39"/>
        <v>0</v>
      </c>
      <c r="U301" s="30">
        <f t="shared" si="36"/>
        <v>0</v>
      </c>
      <c r="V301" s="30">
        <f t="shared" ca="1" si="37"/>
        <v>0</v>
      </c>
    </row>
    <row r="302" spans="2:22" x14ac:dyDescent="0.45">
      <c r="B302" s="54">
        <f t="shared" ca="1" si="38"/>
        <v>102</v>
      </c>
      <c r="C302" s="30" t="str">
        <f t="shared" ca="1" si="32"/>
        <v/>
      </c>
      <c r="D302" s="30">
        <f t="shared" ca="1" si="33"/>
        <v>0</v>
      </c>
      <c r="E302" s="33">
        <f>対象者!E302</f>
        <v>299</v>
      </c>
      <c r="F302" s="33" t="str">
        <f>対象者!F302</f>
        <v>おだ さとし</v>
      </c>
      <c r="G302" s="33" t="str">
        <f>対象者!G302</f>
        <v>男</v>
      </c>
      <c r="H302" s="33">
        <f ca="1">対象者!H302</f>
        <v>86</v>
      </c>
      <c r="I302" s="34">
        <f>対象者!I302</f>
        <v>13146</v>
      </c>
      <c r="J302" s="33" t="str">
        <f>対象者!J302</f>
        <v>既婚</v>
      </c>
      <c r="K302" s="33">
        <f>対象者!K302</f>
        <v>1033</v>
      </c>
      <c r="L302" s="33" t="str">
        <f>対象者!L302</f>
        <v>大阪府</v>
      </c>
      <c r="M302" s="33">
        <f>対象者!M302</f>
        <v>73</v>
      </c>
      <c r="N302" s="33">
        <f>対象者!N302</f>
        <v>93</v>
      </c>
      <c r="O302" s="33">
        <f>対象者!O302</f>
        <v>26</v>
      </c>
      <c r="P302" s="33">
        <f>対象者!P302</f>
        <v>22</v>
      </c>
      <c r="Q302" s="33">
        <f>対象者!Q302</f>
        <v>71</v>
      </c>
      <c r="R302" s="30">
        <f t="shared" si="34"/>
        <v>0</v>
      </c>
      <c r="S302" s="30">
        <f t="shared" si="35"/>
        <v>1</v>
      </c>
      <c r="T302" s="30">
        <f t="shared" si="39"/>
        <v>0</v>
      </c>
      <c r="U302" s="30">
        <f t="shared" si="36"/>
        <v>0</v>
      </c>
      <c r="V302" s="30">
        <f t="shared" ca="1" si="37"/>
        <v>0</v>
      </c>
    </row>
    <row r="303" spans="2:22" x14ac:dyDescent="0.45">
      <c r="B303" s="54">
        <f t="shared" ca="1" si="38"/>
        <v>100</v>
      </c>
      <c r="C303" s="30" t="str">
        <f t="shared" ca="1" si="32"/>
        <v/>
      </c>
      <c r="D303" s="30">
        <f t="shared" ca="1" si="33"/>
        <v>0</v>
      </c>
      <c r="E303" s="33">
        <f>対象者!E303</f>
        <v>300</v>
      </c>
      <c r="F303" s="33" t="str">
        <f>対象者!F303</f>
        <v>たむら ようすけ</v>
      </c>
      <c r="G303" s="33" t="str">
        <f>対象者!G303</f>
        <v>男</v>
      </c>
      <c r="H303" s="33">
        <f ca="1">対象者!H303</f>
        <v>72</v>
      </c>
      <c r="I303" s="34">
        <f>対象者!I303</f>
        <v>18261</v>
      </c>
      <c r="J303" s="33" t="str">
        <f>対象者!J303</f>
        <v>既婚</v>
      </c>
      <c r="K303" s="33">
        <f>対象者!K303</f>
        <v>806</v>
      </c>
      <c r="L303" s="33" t="str">
        <f>対象者!L303</f>
        <v>埼玉県</v>
      </c>
      <c r="M303" s="33">
        <f>対象者!M303</f>
        <v>36</v>
      </c>
      <c r="N303" s="33">
        <f>対象者!N303</f>
        <v>80</v>
      </c>
      <c r="O303" s="33">
        <f>対象者!O303</f>
        <v>48</v>
      </c>
      <c r="P303" s="33">
        <f>対象者!P303</f>
        <v>62</v>
      </c>
      <c r="Q303" s="33">
        <f>対象者!Q303</f>
        <v>41</v>
      </c>
      <c r="R303" s="30">
        <f t="shared" si="34"/>
        <v>0</v>
      </c>
      <c r="S303" s="30">
        <f t="shared" si="35"/>
        <v>1</v>
      </c>
      <c r="T303" s="30">
        <f t="shared" si="39"/>
        <v>0</v>
      </c>
      <c r="U303" s="30">
        <f t="shared" si="36"/>
        <v>0</v>
      </c>
      <c r="V303" s="30">
        <f t="shared" ca="1" si="37"/>
        <v>0</v>
      </c>
    </row>
    <row r="304" spans="2:22" x14ac:dyDescent="0.45">
      <c r="B304" s="54">
        <f t="shared" ca="1" si="38"/>
        <v>205</v>
      </c>
      <c r="C304" s="30" t="str">
        <f t="shared" ca="1" si="32"/>
        <v/>
      </c>
      <c r="D304" s="30">
        <f t="shared" ca="1" si="33"/>
        <v>0</v>
      </c>
      <c r="E304" s="33">
        <f>対象者!E304</f>
        <v>301</v>
      </c>
      <c r="F304" s="33" t="str">
        <f>対象者!F304</f>
        <v>しのざき りお</v>
      </c>
      <c r="G304" s="33" t="str">
        <f>対象者!G304</f>
        <v>女</v>
      </c>
      <c r="H304" s="33">
        <f ca="1">対象者!H304</f>
        <v>32</v>
      </c>
      <c r="I304" s="34">
        <f>対象者!I304</f>
        <v>32766</v>
      </c>
      <c r="J304" s="33" t="str">
        <f>対象者!J304</f>
        <v>未婚</v>
      </c>
      <c r="K304" s="33">
        <f>対象者!K304</f>
        <v>496</v>
      </c>
      <c r="L304" s="33" t="str">
        <f>対象者!L304</f>
        <v>岩手県</v>
      </c>
      <c r="M304" s="33">
        <f>対象者!M304</f>
        <v>84</v>
      </c>
      <c r="N304" s="33">
        <f>対象者!N304</f>
        <v>68</v>
      </c>
      <c r="O304" s="33">
        <f>対象者!O304</f>
        <v>59</v>
      </c>
      <c r="P304" s="33">
        <f>対象者!P304</f>
        <v>62</v>
      </c>
      <c r="Q304" s="33">
        <f>対象者!Q304</f>
        <v>73</v>
      </c>
      <c r="R304" s="30">
        <f t="shared" si="34"/>
        <v>0</v>
      </c>
      <c r="S304" s="30">
        <f t="shared" si="35"/>
        <v>1</v>
      </c>
      <c r="T304" s="30">
        <f t="shared" si="39"/>
        <v>0</v>
      </c>
      <c r="U304" s="30">
        <f t="shared" si="36"/>
        <v>1</v>
      </c>
      <c r="V304" s="30">
        <f t="shared" ca="1" si="37"/>
        <v>0</v>
      </c>
    </row>
    <row r="305" spans="2:22" x14ac:dyDescent="0.45">
      <c r="B305" s="54">
        <f t="shared" ca="1" si="38"/>
        <v>45</v>
      </c>
      <c r="C305" s="30" t="str">
        <f t="shared" ca="1" si="32"/>
        <v/>
      </c>
      <c r="D305" s="30">
        <f t="shared" ca="1" si="33"/>
        <v>0</v>
      </c>
      <c r="E305" s="33">
        <f>対象者!E305</f>
        <v>302</v>
      </c>
      <c r="F305" s="33" t="str">
        <f>対象者!F305</f>
        <v>まさき じん</v>
      </c>
      <c r="G305" s="33" t="str">
        <f>対象者!G305</f>
        <v>男</v>
      </c>
      <c r="H305" s="33">
        <f ca="1">対象者!H305</f>
        <v>75</v>
      </c>
      <c r="I305" s="34">
        <f>対象者!I305</f>
        <v>17220</v>
      </c>
      <c r="J305" s="33" t="str">
        <f>対象者!J305</f>
        <v>既婚</v>
      </c>
      <c r="K305" s="33">
        <f>対象者!K305</f>
        <v>312</v>
      </c>
      <c r="L305" s="33" t="str">
        <f>対象者!L305</f>
        <v>東京都</v>
      </c>
      <c r="M305" s="33">
        <f>対象者!M305</f>
        <v>39</v>
      </c>
      <c r="N305" s="33">
        <f>対象者!N305</f>
        <v>69</v>
      </c>
      <c r="O305" s="33">
        <f>対象者!O305</f>
        <v>38</v>
      </c>
      <c r="P305" s="33">
        <f>対象者!P305</f>
        <v>23</v>
      </c>
      <c r="Q305" s="33">
        <f>対象者!Q305</f>
        <v>100</v>
      </c>
      <c r="R305" s="30">
        <f t="shared" si="34"/>
        <v>0</v>
      </c>
      <c r="S305" s="30">
        <f t="shared" si="35"/>
        <v>1</v>
      </c>
      <c r="T305" s="30">
        <f t="shared" si="39"/>
        <v>0</v>
      </c>
      <c r="U305" s="30">
        <f t="shared" si="36"/>
        <v>0</v>
      </c>
      <c r="V305" s="30">
        <f t="shared" ca="1" si="37"/>
        <v>0</v>
      </c>
    </row>
    <row r="306" spans="2:22" x14ac:dyDescent="0.45">
      <c r="B306" s="54">
        <f t="shared" ca="1" si="38"/>
        <v>313</v>
      </c>
      <c r="C306" s="30" t="str">
        <f t="shared" ca="1" si="32"/>
        <v/>
      </c>
      <c r="D306" s="30">
        <f t="shared" ca="1" si="33"/>
        <v>0</v>
      </c>
      <c r="E306" s="33">
        <f>対象者!E306</f>
        <v>303</v>
      </c>
      <c r="F306" s="33" t="str">
        <f>対象者!F306</f>
        <v>やまむら りょうすけ</v>
      </c>
      <c r="G306" s="33" t="str">
        <f>対象者!G306</f>
        <v>男</v>
      </c>
      <c r="H306" s="33">
        <f ca="1">対象者!H306</f>
        <v>71</v>
      </c>
      <c r="I306" s="34">
        <f>対象者!I306</f>
        <v>18413</v>
      </c>
      <c r="J306" s="33" t="str">
        <f>対象者!J306</f>
        <v>既婚</v>
      </c>
      <c r="K306" s="33">
        <f>対象者!K306</f>
        <v>566</v>
      </c>
      <c r="L306" s="33" t="str">
        <f>対象者!L306</f>
        <v>岩手県</v>
      </c>
      <c r="M306" s="33">
        <f>対象者!M306</f>
        <v>48</v>
      </c>
      <c r="N306" s="33">
        <f>対象者!N306</f>
        <v>74</v>
      </c>
      <c r="O306" s="33">
        <f>対象者!O306</f>
        <v>38</v>
      </c>
      <c r="P306" s="33">
        <f>対象者!P306</f>
        <v>48</v>
      </c>
      <c r="Q306" s="33">
        <f>対象者!Q306</f>
        <v>60</v>
      </c>
      <c r="R306" s="30">
        <f t="shared" si="34"/>
        <v>0</v>
      </c>
      <c r="S306" s="30">
        <f t="shared" si="35"/>
        <v>1</v>
      </c>
      <c r="T306" s="30">
        <f t="shared" si="39"/>
        <v>0</v>
      </c>
      <c r="U306" s="30">
        <f t="shared" si="36"/>
        <v>0</v>
      </c>
      <c r="V306" s="30">
        <f t="shared" ca="1" si="37"/>
        <v>0</v>
      </c>
    </row>
    <row r="307" spans="2:22" x14ac:dyDescent="0.45">
      <c r="B307" s="54">
        <f t="shared" ca="1" si="38"/>
        <v>337</v>
      </c>
      <c r="C307" s="30" t="str">
        <f t="shared" ca="1" si="32"/>
        <v/>
      </c>
      <c r="D307" s="30">
        <f t="shared" ca="1" si="33"/>
        <v>0</v>
      </c>
      <c r="E307" s="33">
        <f>対象者!E307</f>
        <v>304</v>
      </c>
      <c r="F307" s="33" t="str">
        <f>対象者!F307</f>
        <v>おだじま かろく</v>
      </c>
      <c r="G307" s="33" t="str">
        <f>対象者!G307</f>
        <v>男</v>
      </c>
      <c r="H307" s="33">
        <f ca="1">対象者!H307</f>
        <v>75</v>
      </c>
      <c r="I307" s="34">
        <f>対象者!I307</f>
        <v>16928</v>
      </c>
      <c r="J307" s="33" t="str">
        <f>対象者!J307</f>
        <v>既婚</v>
      </c>
      <c r="K307" s="33">
        <f>対象者!K307</f>
        <v>1097</v>
      </c>
      <c r="L307" s="33" t="str">
        <f>対象者!L307</f>
        <v>東京都</v>
      </c>
      <c r="M307" s="33">
        <f>対象者!M307</f>
        <v>99</v>
      </c>
      <c r="N307" s="33">
        <f>対象者!N307</f>
        <v>67</v>
      </c>
      <c r="O307" s="33">
        <f>対象者!O307</f>
        <v>90</v>
      </c>
      <c r="P307" s="33">
        <f>対象者!P307</f>
        <v>18</v>
      </c>
      <c r="Q307" s="33">
        <f>対象者!Q307</f>
        <v>37</v>
      </c>
      <c r="R307" s="30">
        <f t="shared" si="34"/>
        <v>0</v>
      </c>
      <c r="S307" s="30">
        <f t="shared" si="35"/>
        <v>1</v>
      </c>
      <c r="T307" s="30">
        <f t="shared" si="39"/>
        <v>0</v>
      </c>
      <c r="U307" s="30">
        <f t="shared" si="36"/>
        <v>0</v>
      </c>
      <c r="V307" s="30">
        <f t="shared" ca="1" si="37"/>
        <v>0</v>
      </c>
    </row>
    <row r="308" spans="2:22" x14ac:dyDescent="0.45">
      <c r="B308" s="54">
        <f t="shared" ca="1" si="38"/>
        <v>363</v>
      </c>
      <c r="C308" s="30" t="str">
        <f t="shared" ca="1" si="32"/>
        <v/>
      </c>
      <c r="D308" s="30">
        <f t="shared" ca="1" si="33"/>
        <v>0</v>
      </c>
      <c r="E308" s="33">
        <f>対象者!E308</f>
        <v>305</v>
      </c>
      <c r="F308" s="33" t="str">
        <f>対象者!F308</f>
        <v>おおさわ なつき</v>
      </c>
      <c r="G308" s="33" t="str">
        <f>対象者!G308</f>
        <v>女</v>
      </c>
      <c r="H308" s="33">
        <f ca="1">対象者!H308</f>
        <v>28</v>
      </c>
      <c r="I308" s="34">
        <f>対象者!I308</f>
        <v>34069</v>
      </c>
      <c r="J308" s="33" t="str">
        <f>対象者!J308</f>
        <v>未婚</v>
      </c>
      <c r="K308" s="33">
        <f>対象者!K308</f>
        <v>784</v>
      </c>
      <c r="L308" s="33" t="str">
        <f>対象者!L308</f>
        <v>徳島県</v>
      </c>
      <c r="M308" s="33">
        <f>対象者!M308</f>
        <v>56</v>
      </c>
      <c r="N308" s="33">
        <f>対象者!N308</f>
        <v>19</v>
      </c>
      <c r="O308" s="33">
        <f>対象者!O308</f>
        <v>87</v>
      </c>
      <c r="P308" s="33">
        <f>対象者!P308</f>
        <v>20</v>
      </c>
      <c r="Q308" s="33">
        <f>対象者!Q308</f>
        <v>74</v>
      </c>
      <c r="R308" s="30">
        <f t="shared" si="34"/>
        <v>0</v>
      </c>
      <c r="S308" s="30">
        <f t="shared" si="35"/>
        <v>1</v>
      </c>
      <c r="T308" s="30">
        <f t="shared" si="39"/>
        <v>0</v>
      </c>
      <c r="U308" s="30">
        <f t="shared" si="36"/>
        <v>0</v>
      </c>
      <c r="V308" s="30">
        <f t="shared" ca="1" si="37"/>
        <v>0</v>
      </c>
    </row>
    <row r="309" spans="2:22" x14ac:dyDescent="0.45">
      <c r="B309" s="54">
        <f t="shared" ca="1" si="38"/>
        <v>171</v>
      </c>
      <c r="C309" s="30" t="str">
        <f t="shared" ca="1" si="32"/>
        <v/>
      </c>
      <c r="D309" s="30">
        <f t="shared" ca="1" si="33"/>
        <v>0</v>
      </c>
      <c r="E309" s="33">
        <f>対象者!E309</f>
        <v>306</v>
      </c>
      <c r="F309" s="33" t="str">
        <f>対象者!F309</f>
        <v>かさい こうじ</v>
      </c>
      <c r="G309" s="33" t="str">
        <f>対象者!G309</f>
        <v>男</v>
      </c>
      <c r="H309" s="33">
        <f ca="1">対象者!H309</f>
        <v>55</v>
      </c>
      <c r="I309" s="34">
        <f>対象者!I309</f>
        <v>24399</v>
      </c>
      <c r="J309" s="33" t="str">
        <f>対象者!J309</f>
        <v>既婚</v>
      </c>
      <c r="K309" s="33">
        <f>対象者!K309</f>
        <v>681</v>
      </c>
      <c r="L309" s="33" t="str">
        <f>対象者!L309</f>
        <v>愛媛県</v>
      </c>
      <c r="M309" s="33">
        <f>対象者!M309</f>
        <v>27</v>
      </c>
      <c r="N309" s="33">
        <f>対象者!N309</f>
        <v>95</v>
      </c>
      <c r="O309" s="33">
        <f>対象者!O309</f>
        <v>33</v>
      </c>
      <c r="P309" s="33">
        <f>対象者!P309</f>
        <v>37</v>
      </c>
      <c r="Q309" s="33">
        <f>対象者!Q309</f>
        <v>68</v>
      </c>
      <c r="R309" s="30">
        <f t="shared" si="34"/>
        <v>0</v>
      </c>
      <c r="S309" s="30">
        <f t="shared" si="35"/>
        <v>1</v>
      </c>
      <c r="T309" s="30">
        <f t="shared" si="39"/>
        <v>0</v>
      </c>
      <c r="U309" s="30">
        <f t="shared" si="36"/>
        <v>0</v>
      </c>
      <c r="V309" s="30">
        <f t="shared" ca="1" si="37"/>
        <v>0</v>
      </c>
    </row>
    <row r="310" spans="2:22" x14ac:dyDescent="0.45">
      <c r="B310" s="54">
        <f t="shared" ca="1" si="38"/>
        <v>159</v>
      </c>
      <c r="C310" s="30" t="str">
        <f t="shared" ca="1" si="32"/>
        <v/>
      </c>
      <c r="D310" s="30">
        <f t="shared" ca="1" si="33"/>
        <v>0</v>
      </c>
      <c r="E310" s="33">
        <f>対象者!E310</f>
        <v>307</v>
      </c>
      <c r="F310" s="33" t="str">
        <f>対象者!F310</f>
        <v>おやま のりひと</v>
      </c>
      <c r="G310" s="33" t="str">
        <f>対象者!G310</f>
        <v>男</v>
      </c>
      <c r="H310" s="33">
        <f ca="1">対象者!H310</f>
        <v>63</v>
      </c>
      <c r="I310" s="34">
        <f>対象者!I310</f>
        <v>21489</v>
      </c>
      <c r="J310" s="33" t="str">
        <f>対象者!J310</f>
        <v>既婚</v>
      </c>
      <c r="K310" s="33">
        <f>対象者!K310</f>
        <v>306</v>
      </c>
      <c r="L310" s="33" t="str">
        <f>対象者!L310</f>
        <v>福岡県</v>
      </c>
      <c r="M310" s="33">
        <f>対象者!M310</f>
        <v>35</v>
      </c>
      <c r="N310" s="33">
        <f>対象者!N310</f>
        <v>99</v>
      </c>
      <c r="O310" s="33">
        <f>対象者!O310</f>
        <v>52</v>
      </c>
      <c r="P310" s="33">
        <f>対象者!P310</f>
        <v>42</v>
      </c>
      <c r="Q310" s="33">
        <f>対象者!Q310</f>
        <v>69</v>
      </c>
      <c r="R310" s="30">
        <f t="shared" si="34"/>
        <v>0</v>
      </c>
      <c r="S310" s="30">
        <f t="shared" si="35"/>
        <v>1</v>
      </c>
      <c r="T310" s="30">
        <f t="shared" si="39"/>
        <v>0</v>
      </c>
      <c r="U310" s="30">
        <f t="shared" si="36"/>
        <v>0</v>
      </c>
      <c r="V310" s="30">
        <f t="shared" ca="1" si="37"/>
        <v>0</v>
      </c>
    </row>
    <row r="311" spans="2:22" x14ac:dyDescent="0.45">
      <c r="B311" s="54">
        <f t="shared" ca="1" si="38"/>
        <v>120</v>
      </c>
      <c r="C311" s="30" t="str">
        <f t="shared" ca="1" si="32"/>
        <v/>
      </c>
      <c r="D311" s="30">
        <f t="shared" ca="1" si="33"/>
        <v>0</v>
      </c>
      <c r="E311" s="33">
        <f>対象者!E311</f>
        <v>308</v>
      </c>
      <c r="F311" s="33" t="str">
        <f>対象者!F311</f>
        <v>しのざき しどう</v>
      </c>
      <c r="G311" s="33" t="str">
        <f>対象者!G311</f>
        <v>男</v>
      </c>
      <c r="H311" s="33">
        <f ca="1">対象者!H311</f>
        <v>44</v>
      </c>
      <c r="I311" s="34">
        <f>対象者!I311</f>
        <v>28468</v>
      </c>
      <c r="J311" s="33" t="str">
        <f>対象者!J311</f>
        <v>既婚</v>
      </c>
      <c r="K311" s="33">
        <f>対象者!K311</f>
        <v>880</v>
      </c>
      <c r="L311" s="33" t="str">
        <f>対象者!L311</f>
        <v>高知県</v>
      </c>
      <c r="M311" s="33">
        <f>対象者!M311</f>
        <v>61</v>
      </c>
      <c r="N311" s="33">
        <f>対象者!N311</f>
        <v>35</v>
      </c>
      <c r="O311" s="33">
        <f>対象者!O311</f>
        <v>38</v>
      </c>
      <c r="P311" s="33">
        <f>対象者!P311</f>
        <v>52</v>
      </c>
      <c r="Q311" s="33">
        <f>対象者!Q311</f>
        <v>84</v>
      </c>
      <c r="R311" s="30">
        <f t="shared" si="34"/>
        <v>0</v>
      </c>
      <c r="S311" s="30">
        <f t="shared" si="35"/>
        <v>1</v>
      </c>
      <c r="T311" s="30">
        <f t="shared" si="39"/>
        <v>0</v>
      </c>
      <c r="U311" s="30">
        <f t="shared" si="36"/>
        <v>0</v>
      </c>
      <c r="V311" s="30">
        <f t="shared" ca="1" si="37"/>
        <v>0</v>
      </c>
    </row>
    <row r="312" spans="2:22" x14ac:dyDescent="0.45">
      <c r="B312" s="54">
        <f t="shared" ca="1" si="38"/>
        <v>59</v>
      </c>
      <c r="C312" s="30" t="str">
        <f t="shared" ca="1" si="32"/>
        <v/>
      </c>
      <c r="D312" s="30">
        <f t="shared" ca="1" si="33"/>
        <v>0</v>
      </c>
      <c r="E312" s="33">
        <f>対象者!E312</f>
        <v>309</v>
      </c>
      <c r="F312" s="33" t="str">
        <f>対象者!F312</f>
        <v>ねぎし あきら</v>
      </c>
      <c r="G312" s="33" t="str">
        <f>対象者!G312</f>
        <v>男</v>
      </c>
      <c r="H312" s="33">
        <f ca="1">対象者!H312</f>
        <v>41</v>
      </c>
      <c r="I312" s="34">
        <f>対象者!I312</f>
        <v>29625</v>
      </c>
      <c r="J312" s="33" t="str">
        <f>対象者!J312</f>
        <v>未婚</v>
      </c>
      <c r="K312" s="33">
        <f>対象者!K312</f>
        <v>1032</v>
      </c>
      <c r="L312" s="33" t="str">
        <f>対象者!L312</f>
        <v>埼玉県</v>
      </c>
      <c r="M312" s="33">
        <f>対象者!M312</f>
        <v>20</v>
      </c>
      <c r="N312" s="33">
        <f>対象者!N312</f>
        <v>38</v>
      </c>
      <c r="O312" s="33">
        <f>対象者!O312</f>
        <v>29</v>
      </c>
      <c r="P312" s="33">
        <f>対象者!P312</f>
        <v>55</v>
      </c>
      <c r="Q312" s="33">
        <f>対象者!Q312</f>
        <v>71</v>
      </c>
      <c r="R312" s="30">
        <f t="shared" si="34"/>
        <v>0</v>
      </c>
      <c r="S312" s="30">
        <f t="shared" si="35"/>
        <v>1</v>
      </c>
      <c r="T312" s="30">
        <f t="shared" si="39"/>
        <v>0</v>
      </c>
      <c r="U312" s="30">
        <f t="shared" si="36"/>
        <v>1</v>
      </c>
      <c r="V312" s="30">
        <f t="shared" ca="1" si="37"/>
        <v>0</v>
      </c>
    </row>
    <row r="313" spans="2:22" x14ac:dyDescent="0.45">
      <c r="B313" s="54">
        <f t="shared" ca="1" si="38"/>
        <v>192</v>
      </c>
      <c r="C313" s="30" t="str">
        <f t="shared" ca="1" si="32"/>
        <v/>
      </c>
      <c r="D313" s="30">
        <f t="shared" ca="1" si="33"/>
        <v>0</v>
      </c>
      <c r="E313" s="33">
        <f>対象者!E313</f>
        <v>310</v>
      </c>
      <c r="F313" s="33" t="str">
        <f>対象者!F313</f>
        <v>ながお ひかる</v>
      </c>
      <c r="G313" s="33" t="str">
        <f>対象者!G313</f>
        <v>女</v>
      </c>
      <c r="H313" s="33">
        <f ca="1">対象者!H313</f>
        <v>62</v>
      </c>
      <c r="I313" s="34">
        <f>対象者!I313</f>
        <v>21822</v>
      </c>
      <c r="J313" s="33" t="str">
        <f>対象者!J313</f>
        <v>既婚</v>
      </c>
      <c r="K313" s="33">
        <f>対象者!K313</f>
        <v>619</v>
      </c>
      <c r="L313" s="33" t="str">
        <f>対象者!L313</f>
        <v>宮城県</v>
      </c>
      <c r="M313" s="33">
        <f>対象者!M313</f>
        <v>56</v>
      </c>
      <c r="N313" s="33">
        <f>対象者!N313</f>
        <v>81</v>
      </c>
      <c r="O313" s="33">
        <f>対象者!O313</f>
        <v>58</v>
      </c>
      <c r="P313" s="33">
        <f>対象者!P313</f>
        <v>47</v>
      </c>
      <c r="Q313" s="33">
        <f>対象者!Q313</f>
        <v>81</v>
      </c>
      <c r="R313" s="30">
        <f t="shared" si="34"/>
        <v>0</v>
      </c>
      <c r="S313" s="30">
        <f t="shared" si="35"/>
        <v>1</v>
      </c>
      <c r="T313" s="30">
        <f t="shared" si="39"/>
        <v>0</v>
      </c>
      <c r="U313" s="30">
        <f t="shared" si="36"/>
        <v>0</v>
      </c>
      <c r="V313" s="30">
        <f t="shared" ca="1" si="37"/>
        <v>0</v>
      </c>
    </row>
    <row r="314" spans="2:22" x14ac:dyDescent="0.45">
      <c r="B314" s="54">
        <f t="shared" ca="1" si="38"/>
        <v>194</v>
      </c>
      <c r="C314" s="30" t="str">
        <f t="shared" ca="1" si="32"/>
        <v/>
      </c>
      <c r="D314" s="30">
        <f t="shared" ca="1" si="33"/>
        <v>0</v>
      </c>
      <c r="E314" s="33">
        <f>対象者!E314</f>
        <v>311</v>
      </c>
      <c r="F314" s="33" t="str">
        <f>対象者!F314</f>
        <v>たまやま のぞみ</v>
      </c>
      <c r="G314" s="33" t="str">
        <f>対象者!G314</f>
        <v>女</v>
      </c>
      <c r="H314" s="33">
        <f ca="1">対象者!H314</f>
        <v>80</v>
      </c>
      <c r="I314" s="34">
        <f>対象者!I314</f>
        <v>15245</v>
      </c>
      <c r="J314" s="33" t="str">
        <f>対象者!J314</f>
        <v>既婚</v>
      </c>
      <c r="K314" s="33">
        <f>対象者!K314</f>
        <v>969</v>
      </c>
      <c r="L314" s="33" t="str">
        <f>対象者!L314</f>
        <v>奈良県</v>
      </c>
      <c r="M314" s="33">
        <f>対象者!M314</f>
        <v>36</v>
      </c>
      <c r="N314" s="33">
        <f>対象者!N314</f>
        <v>26</v>
      </c>
      <c r="O314" s="33">
        <f>対象者!O314</f>
        <v>21</v>
      </c>
      <c r="P314" s="33">
        <f>対象者!P314</f>
        <v>66</v>
      </c>
      <c r="Q314" s="33">
        <f>対象者!Q314</f>
        <v>59</v>
      </c>
      <c r="R314" s="30">
        <f t="shared" si="34"/>
        <v>0</v>
      </c>
      <c r="S314" s="30">
        <f t="shared" si="35"/>
        <v>1</v>
      </c>
      <c r="T314" s="30">
        <f t="shared" si="39"/>
        <v>0</v>
      </c>
      <c r="U314" s="30">
        <f t="shared" si="36"/>
        <v>0</v>
      </c>
      <c r="V314" s="30">
        <f t="shared" ca="1" si="37"/>
        <v>0</v>
      </c>
    </row>
    <row r="315" spans="2:22" x14ac:dyDescent="0.45">
      <c r="B315" s="54">
        <f t="shared" ca="1" si="38"/>
        <v>141</v>
      </c>
      <c r="C315" s="30" t="str">
        <f t="shared" ca="1" si="32"/>
        <v/>
      </c>
      <c r="D315" s="30">
        <f t="shared" ca="1" si="33"/>
        <v>0</v>
      </c>
      <c r="E315" s="33">
        <f>対象者!E315</f>
        <v>312</v>
      </c>
      <c r="F315" s="33" t="str">
        <f>対象者!F315</f>
        <v>やすだ せいじ</v>
      </c>
      <c r="G315" s="33" t="str">
        <f>対象者!G315</f>
        <v>男</v>
      </c>
      <c r="H315" s="33">
        <f ca="1">対象者!H315</f>
        <v>56</v>
      </c>
      <c r="I315" s="34">
        <f>対象者!I315</f>
        <v>24064</v>
      </c>
      <c r="J315" s="33" t="str">
        <f>対象者!J315</f>
        <v>既婚</v>
      </c>
      <c r="K315" s="33">
        <f>対象者!K315</f>
        <v>861</v>
      </c>
      <c r="L315" s="33" t="str">
        <f>対象者!L315</f>
        <v>東京都</v>
      </c>
      <c r="M315" s="33">
        <f>対象者!M315</f>
        <v>34</v>
      </c>
      <c r="N315" s="33">
        <f>対象者!N315</f>
        <v>24</v>
      </c>
      <c r="O315" s="33">
        <f>対象者!O315</f>
        <v>30</v>
      </c>
      <c r="P315" s="33">
        <f>対象者!P315</f>
        <v>39</v>
      </c>
      <c r="Q315" s="33">
        <f>対象者!Q315</f>
        <v>59</v>
      </c>
      <c r="R315" s="30">
        <f t="shared" si="34"/>
        <v>0</v>
      </c>
      <c r="S315" s="30">
        <f t="shared" si="35"/>
        <v>1</v>
      </c>
      <c r="T315" s="30">
        <f t="shared" si="39"/>
        <v>0</v>
      </c>
      <c r="U315" s="30">
        <f t="shared" si="36"/>
        <v>0</v>
      </c>
      <c r="V315" s="30">
        <f t="shared" ca="1" si="37"/>
        <v>0</v>
      </c>
    </row>
    <row r="316" spans="2:22" x14ac:dyDescent="0.45">
      <c r="B316" s="54">
        <f t="shared" ca="1" si="38"/>
        <v>65</v>
      </c>
      <c r="C316" s="30" t="str">
        <f t="shared" ca="1" si="32"/>
        <v/>
      </c>
      <c r="D316" s="30">
        <f t="shared" ca="1" si="33"/>
        <v>0</v>
      </c>
      <c r="E316" s="33">
        <f>対象者!E316</f>
        <v>313</v>
      </c>
      <c r="F316" s="33" t="str">
        <f>対象者!F316</f>
        <v>すえなが ももこ</v>
      </c>
      <c r="G316" s="33" t="str">
        <f>対象者!G316</f>
        <v>女</v>
      </c>
      <c r="H316" s="33">
        <f ca="1">対象者!H316</f>
        <v>44</v>
      </c>
      <c r="I316" s="34">
        <f>対象者!I316</f>
        <v>28523</v>
      </c>
      <c r="J316" s="33" t="str">
        <f>対象者!J316</f>
        <v>既婚</v>
      </c>
      <c r="K316" s="33">
        <f>対象者!K316</f>
        <v>356</v>
      </c>
      <c r="L316" s="33" t="str">
        <f>対象者!L316</f>
        <v>和歌山県</v>
      </c>
      <c r="M316" s="33">
        <f>対象者!M316</f>
        <v>86</v>
      </c>
      <c r="N316" s="33">
        <f>対象者!N316</f>
        <v>63</v>
      </c>
      <c r="O316" s="33">
        <f>対象者!O316</f>
        <v>20</v>
      </c>
      <c r="P316" s="33">
        <f>対象者!P316</f>
        <v>39</v>
      </c>
      <c r="Q316" s="33">
        <f>対象者!Q316</f>
        <v>72</v>
      </c>
      <c r="R316" s="30">
        <f t="shared" si="34"/>
        <v>0</v>
      </c>
      <c r="S316" s="30">
        <f t="shared" si="35"/>
        <v>1</v>
      </c>
      <c r="T316" s="30">
        <f t="shared" si="39"/>
        <v>0</v>
      </c>
      <c r="U316" s="30">
        <f t="shared" si="36"/>
        <v>0</v>
      </c>
      <c r="V316" s="30">
        <f t="shared" ca="1" si="37"/>
        <v>0</v>
      </c>
    </row>
    <row r="317" spans="2:22" x14ac:dyDescent="0.45">
      <c r="B317" s="54">
        <f t="shared" ca="1" si="38"/>
        <v>109</v>
      </c>
      <c r="C317" s="30" t="str">
        <f t="shared" ca="1" si="32"/>
        <v/>
      </c>
      <c r="D317" s="30">
        <f t="shared" ca="1" si="33"/>
        <v>0</v>
      </c>
      <c r="E317" s="33">
        <f>対象者!E317</f>
        <v>314</v>
      </c>
      <c r="F317" s="33" t="str">
        <f>対象者!F317</f>
        <v>いけもと ちせ</v>
      </c>
      <c r="G317" s="33" t="str">
        <f>対象者!G317</f>
        <v>女</v>
      </c>
      <c r="H317" s="33">
        <f ca="1">対象者!H317</f>
        <v>36</v>
      </c>
      <c r="I317" s="34">
        <f>対象者!I317</f>
        <v>31401</v>
      </c>
      <c r="J317" s="33" t="str">
        <f>対象者!J317</f>
        <v>既婚</v>
      </c>
      <c r="K317" s="33">
        <f>対象者!K317</f>
        <v>524</v>
      </c>
      <c r="L317" s="33" t="str">
        <f>対象者!L317</f>
        <v>静岡県</v>
      </c>
      <c r="M317" s="33">
        <f>対象者!M317</f>
        <v>18</v>
      </c>
      <c r="N317" s="33">
        <f>対象者!N317</f>
        <v>58</v>
      </c>
      <c r="O317" s="33">
        <f>対象者!O317</f>
        <v>72</v>
      </c>
      <c r="P317" s="33">
        <f>対象者!P317</f>
        <v>22</v>
      </c>
      <c r="Q317" s="33">
        <f>対象者!Q317</f>
        <v>93</v>
      </c>
      <c r="R317" s="30">
        <f t="shared" si="34"/>
        <v>0</v>
      </c>
      <c r="S317" s="30">
        <f t="shared" si="35"/>
        <v>1</v>
      </c>
      <c r="T317" s="30">
        <f t="shared" si="39"/>
        <v>0</v>
      </c>
      <c r="U317" s="30">
        <f t="shared" si="36"/>
        <v>1</v>
      </c>
      <c r="V317" s="30">
        <f t="shared" ca="1" si="37"/>
        <v>0</v>
      </c>
    </row>
    <row r="318" spans="2:22" x14ac:dyDescent="0.45">
      <c r="B318" s="54">
        <f t="shared" ca="1" si="38"/>
        <v>117</v>
      </c>
      <c r="C318" s="30" t="str">
        <f t="shared" ca="1" si="32"/>
        <v/>
      </c>
      <c r="D318" s="30">
        <f t="shared" ca="1" si="33"/>
        <v>0</v>
      </c>
      <c r="E318" s="33">
        <f>対象者!E318</f>
        <v>315</v>
      </c>
      <c r="F318" s="33" t="str">
        <f>対象者!F318</f>
        <v>しろさき なつみ</v>
      </c>
      <c r="G318" s="33" t="str">
        <f>対象者!G318</f>
        <v>女</v>
      </c>
      <c r="H318" s="33">
        <f ca="1">対象者!H318</f>
        <v>26</v>
      </c>
      <c r="I318" s="34">
        <f>対象者!I318</f>
        <v>35046</v>
      </c>
      <c r="J318" s="33" t="str">
        <f>対象者!J318</f>
        <v>未婚</v>
      </c>
      <c r="K318" s="33">
        <f>対象者!K318</f>
        <v>902</v>
      </c>
      <c r="L318" s="33" t="str">
        <f>対象者!L318</f>
        <v>静岡県</v>
      </c>
      <c r="M318" s="33">
        <f>対象者!M318</f>
        <v>69</v>
      </c>
      <c r="N318" s="33">
        <f>対象者!N318</f>
        <v>94</v>
      </c>
      <c r="O318" s="33">
        <f>対象者!O318</f>
        <v>47</v>
      </c>
      <c r="P318" s="33">
        <f>対象者!P318</f>
        <v>82</v>
      </c>
      <c r="Q318" s="33">
        <f>対象者!Q318</f>
        <v>48</v>
      </c>
      <c r="R318" s="30">
        <f t="shared" si="34"/>
        <v>0</v>
      </c>
      <c r="S318" s="30">
        <f t="shared" si="35"/>
        <v>1</v>
      </c>
      <c r="T318" s="30">
        <f t="shared" si="39"/>
        <v>0</v>
      </c>
      <c r="U318" s="30">
        <f t="shared" si="36"/>
        <v>0</v>
      </c>
      <c r="V318" s="30">
        <f t="shared" ca="1" si="37"/>
        <v>0</v>
      </c>
    </row>
    <row r="319" spans="2:22" x14ac:dyDescent="0.45">
      <c r="B319" s="54">
        <f t="shared" ca="1" si="38"/>
        <v>247</v>
      </c>
      <c r="C319" s="30" t="str">
        <f t="shared" ca="1" si="32"/>
        <v/>
      </c>
      <c r="D319" s="30">
        <f t="shared" ca="1" si="33"/>
        <v>0</v>
      </c>
      <c r="E319" s="33">
        <f>対象者!E319</f>
        <v>316</v>
      </c>
      <c r="F319" s="33" t="str">
        <f>対象者!F319</f>
        <v>こだま たすく</v>
      </c>
      <c r="G319" s="33" t="str">
        <f>対象者!G319</f>
        <v>男</v>
      </c>
      <c r="H319" s="33">
        <f ca="1">対象者!H319</f>
        <v>47</v>
      </c>
      <c r="I319" s="34">
        <f>対象者!I319</f>
        <v>27245</v>
      </c>
      <c r="J319" s="33" t="str">
        <f>対象者!J319</f>
        <v>既婚</v>
      </c>
      <c r="K319" s="33">
        <f>対象者!K319</f>
        <v>1058</v>
      </c>
      <c r="L319" s="33" t="str">
        <f>対象者!L319</f>
        <v>大阪府</v>
      </c>
      <c r="M319" s="33">
        <f>対象者!M319</f>
        <v>71</v>
      </c>
      <c r="N319" s="33">
        <f>対象者!N319</f>
        <v>51</v>
      </c>
      <c r="O319" s="33">
        <f>対象者!O319</f>
        <v>22</v>
      </c>
      <c r="P319" s="33">
        <f>対象者!P319</f>
        <v>93</v>
      </c>
      <c r="Q319" s="33">
        <f>対象者!Q319</f>
        <v>97</v>
      </c>
      <c r="R319" s="30">
        <f t="shared" si="34"/>
        <v>0</v>
      </c>
      <c r="S319" s="30">
        <f t="shared" si="35"/>
        <v>1</v>
      </c>
      <c r="T319" s="30">
        <f t="shared" si="39"/>
        <v>0</v>
      </c>
      <c r="U319" s="30">
        <f t="shared" si="36"/>
        <v>0</v>
      </c>
      <c r="V319" s="30">
        <f t="shared" ca="1" si="37"/>
        <v>0</v>
      </c>
    </row>
    <row r="320" spans="2:22" x14ac:dyDescent="0.45">
      <c r="B320" s="54">
        <f t="shared" ca="1" si="38"/>
        <v>188</v>
      </c>
      <c r="C320" s="30">
        <f t="shared" si="32"/>
        <v>81</v>
      </c>
      <c r="D320" s="30">
        <f t="shared" si="33"/>
        <v>1</v>
      </c>
      <c r="E320" s="33">
        <f>対象者!E320</f>
        <v>317</v>
      </c>
      <c r="F320" s="33" t="str">
        <f>対象者!F320</f>
        <v>かしわぎ めい</v>
      </c>
      <c r="G320" s="33" t="str">
        <f>対象者!G320</f>
        <v>女</v>
      </c>
      <c r="H320" s="33">
        <f>対象者!H320</f>
        <v>39</v>
      </c>
      <c r="I320" s="34">
        <f>対象者!I320</f>
        <v>31687</v>
      </c>
      <c r="J320" s="33" t="str">
        <f>対象者!J320</f>
        <v>既婚</v>
      </c>
      <c r="K320" s="33">
        <f>対象者!K320</f>
        <v>1036</v>
      </c>
      <c r="L320" s="33" t="str">
        <f>対象者!L320</f>
        <v>神奈川県</v>
      </c>
      <c r="M320" s="33">
        <f>対象者!M320</f>
        <v>82</v>
      </c>
      <c r="N320" s="33">
        <f>対象者!N320</f>
        <v>96</v>
      </c>
      <c r="O320" s="33">
        <f>対象者!O320</f>
        <v>80</v>
      </c>
      <c r="P320" s="33">
        <f>対象者!P320</f>
        <v>96</v>
      </c>
      <c r="Q320" s="33">
        <f>対象者!Q320</f>
        <v>81</v>
      </c>
      <c r="R320" s="30">
        <f t="shared" si="34"/>
        <v>1</v>
      </c>
      <c r="S320" s="30">
        <f t="shared" si="35"/>
        <v>0</v>
      </c>
      <c r="T320" s="30">
        <f t="shared" si="39"/>
        <v>1</v>
      </c>
      <c r="U320" s="30">
        <f t="shared" si="36"/>
        <v>1</v>
      </c>
      <c r="V320" s="30">
        <f t="shared" ca="1" si="37"/>
        <v>1</v>
      </c>
    </row>
    <row r="321" spans="2:22" x14ac:dyDescent="0.45">
      <c r="B321" s="54">
        <f t="shared" ca="1" si="38"/>
        <v>273</v>
      </c>
      <c r="C321" s="30" t="str">
        <f t="shared" ca="1" si="32"/>
        <v/>
      </c>
      <c r="D321" s="30">
        <f t="shared" ca="1" si="33"/>
        <v>0</v>
      </c>
      <c r="E321" s="33">
        <f>対象者!E321</f>
        <v>318</v>
      </c>
      <c r="F321" s="33" t="str">
        <f>対象者!F321</f>
        <v>たかはし だいごろう</v>
      </c>
      <c r="G321" s="33" t="str">
        <f>対象者!G321</f>
        <v>男</v>
      </c>
      <c r="H321" s="33">
        <f ca="1">対象者!H321</f>
        <v>85</v>
      </c>
      <c r="I321" s="34">
        <f>対象者!I321</f>
        <v>13340</v>
      </c>
      <c r="J321" s="33" t="str">
        <f>対象者!J321</f>
        <v>既婚</v>
      </c>
      <c r="K321" s="33">
        <f>対象者!K321</f>
        <v>879</v>
      </c>
      <c r="L321" s="33" t="str">
        <f>対象者!L321</f>
        <v>長崎県</v>
      </c>
      <c r="M321" s="33">
        <f>対象者!M321</f>
        <v>91</v>
      </c>
      <c r="N321" s="33">
        <f>対象者!N321</f>
        <v>90</v>
      </c>
      <c r="O321" s="33">
        <f>対象者!O321</f>
        <v>86</v>
      </c>
      <c r="P321" s="33">
        <f>対象者!P321</f>
        <v>79</v>
      </c>
      <c r="Q321" s="33">
        <f>対象者!Q321</f>
        <v>99</v>
      </c>
      <c r="R321" s="30">
        <f t="shared" si="34"/>
        <v>1</v>
      </c>
      <c r="S321" s="30">
        <f t="shared" si="35"/>
        <v>0</v>
      </c>
      <c r="T321" s="30">
        <f t="shared" si="39"/>
        <v>1</v>
      </c>
      <c r="U321" s="30">
        <f t="shared" si="36"/>
        <v>0</v>
      </c>
      <c r="V321" s="30">
        <f t="shared" ca="1" si="37"/>
        <v>0</v>
      </c>
    </row>
    <row r="322" spans="2:22" x14ac:dyDescent="0.45">
      <c r="B322" s="54">
        <f t="shared" ca="1" si="38"/>
        <v>274</v>
      </c>
      <c r="C322" s="30" t="str">
        <f t="shared" ca="1" si="32"/>
        <v/>
      </c>
      <c r="D322" s="30">
        <f t="shared" ca="1" si="33"/>
        <v>0</v>
      </c>
      <c r="E322" s="33">
        <f>対象者!E322</f>
        <v>319</v>
      </c>
      <c r="F322" s="33" t="str">
        <f>対象者!F322</f>
        <v>いわた ゆきや</v>
      </c>
      <c r="G322" s="33" t="str">
        <f>対象者!G322</f>
        <v>男</v>
      </c>
      <c r="H322" s="33">
        <f ca="1">対象者!H322</f>
        <v>62</v>
      </c>
      <c r="I322" s="34">
        <f>対象者!I322</f>
        <v>21740</v>
      </c>
      <c r="J322" s="33" t="str">
        <f>対象者!J322</f>
        <v>既婚</v>
      </c>
      <c r="K322" s="33">
        <f>対象者!K322</f>
        <v>731</v>
      </c>
      <c r="L322" s="33" t="str">
        <f>対象者!L322</f>
        <v>京都府</v>
      </c>
      <c r="M322" s="33">
        <f>対象者!M322</f>
        <v>36</v>
      </c>
      <c r="N322" s="33">
        <f>対象者!N322</f>
        <v>45</v>
      </c>
      <c r="O322" s="33">
        <f>対象者!O322</f>
        <v>39</v>
      </c>
      <c r="P322" s="33">
        <f>対象者!P322</f>
        <v>50</v>
      </c>
      <c r="Q322" s="33">
        <f>対象者!Q322</f>
        <v>63</v>
      </c>
      <c r="R322" s="30">
        <f t="shared" si="34"/>
        <v>0</v>
      </c>
      <c r="S322" s="30">
        <f t="shared" si="35"/>
        <v>1</v>
      </c>
      <c r="T322" s="30">
        <f t="shared" si="39"/>
        <v>0</v>
      </c>
      <c r="U322" s="30">
        <f t="shared" si="36"/>
        <v>0</v>
      </c>
      <c r="V322" s="30">
        <f t="shared" ca="1" si="37"/>
        <v>0</v>
      </c>
    </row>
    <row r="323" spans="2:22" x14ac:dyDescent="0.45">
      <c r="B323" s="54">
        <f t="shared" ca="1" si="38"/>
        <v>46</v>
      </c>
      <c r="C323" s="30" t="str">
        <f t="shared" ca="1" si="32"/>
        <v/>
      </c>
      <c r="D323" s="30">
        <f t="shared" ca="1" si="33"/>
        <v>0</v>
      </c>
      <c r="E323" s="33">
        <f>対象者!E323</f>
        <v>320</v>
      </c>
      <c r="F323" s="33" t="str">
        <f>対象者!F323</f>
        <v>やました ちえみ</v>
      </c>
      <c r="G323" s="33" t="str">
        <f>対象者!G323</f>
        <v>女</v>
      </c>
      <c r="H323" s="33">
        <f ca="1">対象者!H323</f>
        <v>35</v>
      </c>
      <c r="I323" s="34">
        <f>対象者!I323</f>
        <v>31829</v>
      </c>
      <c r="J323" s="33" t="str">
        <f>対象者!J323</f>
        <v>未婚</v>
      </c>
      <c r="K323" s="33">
        <f>対象者!K323</f>
        <v>661</v>
      </c>
      <c r="L323" s="33" t="str">
        <f>対象者!L323</f>
        <v>埼玉県</v>
      </c>
      <c r="M323" s="33">
        <f>対象者!M323</f>
        <v>93</v>
      </c>
      <c r="N323" s="33">
        <f>対象者!N323</f>
        <v>53</v>
      </c>
      <c r="O323" s="33">
        <f>対象者!O323</f>
        <v>63</v>
      </c>
      <c r="P323" s="33">
        <f>対象者!P323</f>
        <v>80</v>
      </c>
      <c r="Q323" s="33">
        <f>対象者!Q323</f>
        <v>94</v>
      </c>
      <c r="R323" s="30">
        <f t="shared" si="34"/>
        <v>0</v>
      </c>
      <c r="S323" s="30">
        <f t="shared" si="35"/>
        <v>1</v>
      </c>
      <c r="T323" s="30">
        <f t="shared" si="39"/>
        <v>0</v>
      </c>
      <c r="U323" s="30">
        <f t="shared" si="36"/>
        <v>1</v>
      </c>
      <c r="V323" s="30">
        <f t="shared" ca="1" si="37"/>
        <v>0</v>
      </c>
    </row>
    <row r="324" spans="2:22" x14ac:dyDescent="0.45">
      <c r="B324" s="54">
        <f t="shared" ca="1" si="38"/>
        <v>291</v>
      </c>
      <c r="C324" s="30" t="str">
        <f t="shared" ref="C324:C387" ca="1" si="40">IF(D324=1,Q324,"")</f>
        <v/>
      </c>
      <c r="D324" s="30">
        <f t="shared" ref="D324:D387" ca="1" si="41">IF(AND(J324="既婚",H324&gt;29,H324&lt;40,G324="女",OR(L324="東京都",L324="神奈川県")),1,0)</f>
        <v>0</v>
      </c>
      <c r="E324" s="33">
        <f>対象者!E324</f>
        <v>321</v>
      </c>
      <c r="F324" s="33" t="str">
        <f>対象者!F324</f>
        <v>はま しほり</v>
      </c>
      <c r="G324" s="33" t="str">
        <f>対象者!G324</f>
        <v>女</v>
      </c>
      <c r="H324" s="33">
        <f ca="1">対象者!H324</f>
        <v>37</v>
      </c>
      <c r="I324" s="34">
        <f>対象者!I324</f>
        <v>30854</v>
      </c>
      <c r="J324" s="33" t="str">
        <f>対象者!J324</f>
        <v>既婚</v>
      </c>
      <c r="K324" s="33">
        <f>対象者!K324</f>
        <v>765</v>
      </c>
      <c r="L324" s="33" t="str">
        <f>対象者!L324</f>
        <v>滋賀県</v>
      </c>
      <c r="M324" s="33">
        <f>対象者!M324</f>
        <v>22</v>
      </c>
      <c r="N324" s="33">
        <f>対象者!N324</f>
        <v>50</v>
      </c>
      <c r="O324" s="33">
        <f>対象者!O324</f>
        <v>39</v>
      </c>
      <c r="P324" s="33">
        <f>対象者!P324</f>
        <v>38</v>
      </c>
      <c r="Q324" s="33">
        <f>対象者!Q324</f>
        <v>85</v>
      </c>
      <c r="R324" s="30">
        <f t="shared" ref="R324:R387" si="42">IF(AND(M324&gt;69,N324&gt;69,O324&gt;69,P324&gt;69,Q324&gt;69),1,0)</f>
        <v>0</v>
      </c>
      <c r="S324" s="30">
        <f t="shared" ref="S324:S387" si="43">IF(OR(N324&lt;60,O324&lt;60,P324&lt;60,Q324&lt;60,M324&lt;60),1,0)</f>
        <v>1</v>
      </c>
      <c r="T324" s="30">
        <f t="shared" si="39"/>
        <v>0</v>
      </c>
      <c r="U324" s="30">
        <f t="shared" ref="U324:U387" si="44">IF(AND(YEAR(I324)&gt;1979,YEAR(I324)&lt;1990),1,0)</f>
        <v>1</v>
      </c>
      <c r="V324" s="30">
        <f t="shared" ref="V324:V387" ca="1" si="45">IF(DATEDIF(I324,TODAY(),"Y")=H324,0,1)</f>
        <v>0</v>
      </c>
    </row>
    <row r="325" spans="2:22" x14ac:dyDescent="0.45">
      <c r="B325" s="54">
        <f t="shared" ref="B325:B388" ca="1" si="46">DATEDIF(I325,TODAY(),"YD")</f>
        <v>145</v>
      </c>
      <c r="C325" s="30" t="str">
        <f t="shared" ca="1" si="40"/>
        <v/>
      </c>
      <c r="D325" s="30">
        <f t="shared" ca="1" si="41"/>
        <v>0</v>
      </c>
      <c r="E325" s="33">
        <f>対象者!E325</f>
        <v>322</v>
      </c>
      <c r="F325" s="33" t="str">
        <f>対象者!F325</f>
        <v>あいはら みゅう</v>
      </c>
      <c r="G325" s="33" t="str">
        <f>対象者!G325</f>
        <v>女</v>
      </c>
      <c r="H325" s="33">
        <f ca="1">対象者!H325</f>
        <v>48</v>
      </c>
      <c r="I325" s="34">
        <f>対象者!I325</f>
        <v>26982</v>
      </c>
      <c r="J325" s="33" t="str">
        <f>対象者!J325</f>
        <v>既婚</v>
      </c>
      <c r="K325" s="33">
        <f>対象者!K325</f>
        <v>1065</v>
      </c>
      <c r="L325" s="33" t="str">
        <f>対象者!L325</f>
        <v>埼玉県</v>
      </c>
      <c r="M325" s="33">
        <f>対象者!M325</f>
        <v>46</v>
      </c>
      <c r="N325" s="33">
        <f>対象者!N325</f>
        <v>68</v>
      </c>
      <c r="O325" s="33">
        <f>対象者!O325</f>
        <v>31</v>
      </c>
      <c r="P325" s="33">
        <f>対象者!P325</f>
        <v>77</v>
      </c>
      <c r="Q325" s="33">
        <f>対象者!Q325</f>
        <v>96</v>
      </c>
      <c r="R325" s="30">
        <f t="shared" si="42"/>
        <v>0</v>
      </c>
      <c r="S325" s="30">
        <f t="shared" si="43"/>
        <v>1</v>
      </c>
      <c r="T325" s="30">
        <f t="shared" ref="T325:T388" si="47">IF(AND(AVERAGE(M325:Q325)&gt;=70,AND(M325&gt;=60,N325&gt;=60,O325&gt;=60,P325&gt;=60,Q325&gt;=60)),1,0)</f>
        <v>0</v>
      </c>
      <c r="U325" s="30">
        <f t="shared" si="44"/>
        <v>0</v>
      </c>
      <c r="V325" s="30">
        <f t="shared" ca="1" si="45"/>
        <v>0</v>
      </c>
    </row>
    <row r="326" spans="2:22" x14ac:dyDescent="0.45">
      <c r="B326" s="54">
        <f t="shared" ca="1" si="46"/>
        <v>149</v>
      </c>
      <c r="C326" s="30" t="str">
        <f t="shared" ca="1" si="40"/>
        <v/>
      </c>
      <c r="D326" s="30">
        <f t="shared" ca="1" si="41"/>
        <v>0</v>
      </c>
      <c r="E326" s="33">
        <f>対象者!E326</f>
        <v>323</v>
      </c>
      <c r="F326" s="33" t="str">
        <f>対象者!F326</f>
        <v>いしくら あきら</v>
      </c>
      <c r="G326" s="33" t="str">
        <f>対象者!G326</f>
        <v>男</v>
      </c>
      <c r="H326" s="33">
        <f ca="1">対象者!H326</f>
        <v>82</v>
      </c>
      <c r="I326" s="34">
        <f>対象者!I326</f>
        <v>14560</v>
      </c>
      <c r="J326" s="33" t="str">
        <f>対象者!J326</f>
        <v>既婚</v>
      </c>
      <c r="K326" s="33">
        <f>対象者!K326</f>
        <v>1034</v>
      </c>
      <c r="L326" s="33" t="str">
        <f>対象者!L326</f>
        <v>愛知県</v>
      </c>
      <c r="M326" s="33">
        <f>対象者!M326</f>
        <v>89</v>
      </c>
      <c r="N326" s="33">
        <f>対象者!N326</f>
        <v>47</v>
      </c>
      <c r="O326" s="33">
        <f>対象者!O326</f>
        <v>56</v>
      </c>
      <c r="P326" s="33">
        <f>対象者!P326</f>
        <v>68</v>
      </c>
      <c r="Q326" s="33">
        <f>対象者!Q326</f>
        <v>23</v>
      </c>
      <c r="R326" s="30">
        <f t="shared" si="42"/>
        <v>0</v>
      </c>
      <c r="S326" s="30">
        <f t="shared" si="43"/>
        <v>1</v>
      </c>
      <c r="T326" s="30">
        <f t="shared" si="47"/>
        <v>0</v>
      </c>
      <c r="U326" s="30">
        <f t="shared" si="44"/>
        <v>0</v>
      </c>
      <c r="V326" s="30">
        <f t="shared" ca="1" si="45"/>
        <v>0</v>
      </c>
    </row>
    <row r="327" spans="2:22" x14ac:dyDescent="0.45">
      <c r="B327" s="54">
        <f t="shared" ca="1" si="46"/>
        <v>55</v>
      </c>
      <c r="C327" s="30" t="str">
        <f t="shared" ca="1" si="40"/>
        <v/>
      </c>
      <c r="D327" s="30">
        <f t="shared" ca="1" si="41"/>
        <v>0</v>
      </c>
      <c r="E327" s="33">
        <f>対象者!E327</f>
        <v>324</v>
      </c>
      <c r="F327" s="33" t="str">
        <f>対象者!F327</f>
        <v>よしざき みあ</v>
      </c>
      <c r="G327" s="33" t="str">
        <f>対象者!G327</f>
        <v>女</v>
      </c>
      <c r="H327" s="33">
        <f ca="1">対象者!H327</f>
        <v>63</v>
      </c>
      <c r="I327" s="34">
        <f>対象者!I327</f>
        <v>21593</v>
      </c>
      <c r="J327" s="33" t="str">
        <f>対象者!J327</f>
        <v>既婚</v>
      </c>
      <c r="K327" s="33">
        <f>対象者!K327</f>
        <v>715</v>
      </c>
      <c r="L327" s="33" t="str">
        <f>対象者!L327</f>
        <v>東京都</v>
      </c>
      <c r="M327" s="33">
        <f>対象者!M327</f>
        <v>91</v>
      </c>
      <c r="N327" s="33">
        <f>対象者!N327</f>
        <v>83</v>
      </c>
      <c r="O327" s="33">
        <f>対象者!O327</f>
        <v>42</v>
      </c>
      <c r="P327" s="33">
        <f>対象者!P327</f>
        <v>61</v>
      </c>
      <c r="Q327" s="33">
        <f>対象者!Q327</f>
        <v>63</v>
      </c>
      <c r="R327" s="30">
        <f t="shared" si="42"/>
        <v>0</v>
      </c>
      <c r="S327" s="30">
        <f t="shared" si="43"/>
        <v>1</v>
      </c>
      <c r="T327" s="30">
        <f t="shared" si="47"/>
        <v>0</v>
      </c>
      <c r="U327" s="30">
        <f t="shared" si="44"/>
        <v>0</v>
      </c>
      <c r="V327" s="30">
        <f t="shared" ca="1" si="45"/>
        <v>0</v>
      </c>
    </row>
    <row r="328" spans="2:22" x14ac:dyDescent="0.45">
      <c r="B328" s="54">
        <f t="shared" ca="1" si="46"/>
        <v>24</v>
      </c>
      <c r="C328" s="30" t="str">
        <f t="shared" ca="1" si="40"/>
        <v/>
      </c>
      <c r="D328" s="30">
        <f t="shared" ca="1" si="41"/>
        <v>0</v>
      </c>
      <c r="E328" s="33">
        <f>対象者!E328</f>
        <v>325</v>
      </c>
      <c r="F328" s="33" t="str">
        <f>対象者!F328</f>
        <v>いしくら りほ</v>
      </c>
      <c r="G328" s="33" t="str">
        <f>対象者!G328</f>
        <v>女</v>
      </c>
      <c r="H328" s="33">
        <f ca="1">対象者!H328</f>
        <v>59</v>
      </c>
      <c r="I328" s="34">
        <f>対象者!I328</f>
        <v>23085</v>
      </c>
      <c r="J328" s="33" t="str">
        <f>対象者!J328</f>
        <v>既婚</v>
      </c>
      <c r="K328" s="33">
        <f>対象者!K328</f>
        <v>314</v>
      </c>
      <c r="L328" s="33" t="str">
        <f>対象者!L328</f>
        <v>長野県</v>
      </c>
      <c r="M328" s="33">
        <f>対象者!M328</f>
        <v>19</v>
      </c>
      <c r="N328" s="33">
        <f>対象者!N328</f>
        <v>71</v>
      </c>
      <c r="O328" s="33">
        <f>対象者!O328</f>
        <v>18</v>
      </c>
      <c r="P328" s="33">
        <f>対象者!P328</f>
        <v>22</v>
      </c>
      <c r="Q328" s="33">
        <f>対象者!Q328</f>
        <v>28</v>
      </c>
      <c r="R328" s="30">
        <f t="shared" si="42"/>
        <v>0</v>
      </c>
      <c r="S328" s="30">
        <f t="shared" si="43"/>
        <v>1</v>
      </c>
      <c r="T328" s="30">
        <f t="shared" si="47"/>
        <v>0</v>
      </c>
      <c r="U328" s="30">
        <f t="shared" si="44"/>
        <v>0</v>
      </c>
      <c r="V328" s="30">
        <f t="shared" ca="1" si="45"/>
        <v>0</v>
      </c>
    </row>
    <row r="329" spans="2:22" x14ac:dyDescent="0.45">
      <c r="B329" s="54">
        <f t="shared" ca="1" si="46"/>
        <v>195</v>
      </c>
      <c r="C329" s="30" t="str">
        <f t="shared" ca="1" si="40"/>
        <v/>
      </c>
      <c r="D329" s="30">
        <f t="shared" ca="1" si="41"/>
        <v>0</v>
      </c>
      <c r="E329" s="33">
        <f>対象者!E329</f>
        <v>326</v>
      </c>
      <c r="F329" s="33" t="str">
        <f>対象者!F329</f>
        <v>はしづめ あやめ</v>
      </c>
      <c r="G329" s="33" t="str">
        <f>対象者!G329</f>
        <v>女</v>
      </c>
      <c r="H329" s="33">
        <f ca="1">対象者!H329</f>
        <v>43</v>
      </c>
      <c r="I329" s="34">
        <f>対象者!I329</f>
        <v>28758</v>
      </c>
      <c r="J329" s="33" t="str">
        <f>対象者!J329</f>
        <v>既婚</v>
      </c>
      <c r="K329" s="33">
        <f>対象者!K329</f>
        <v>737</v>
      </c>
      <c r="L329" s="33" t="str">
        <f>対象者!L329</f>
        <v>長野県</v>
      </c>
      <c r="M329" s="33">
        <f>対象者!M329</f>
        <v>58</v>
      </c>
      <c r="N329" s="33">
        <f>対象者!N329</f>
        <v>19</v>
      </c>
      <c r="O329" s="33">
        <f>対象者!O329</f>
        <v>69</v>
      </c>
      <c r="P329" s="33">
        <f>対象者!P329</f>
        <v>60</v>
      </c>
      <c r="Q329" s="33">
        <f>対象者!Q329</f>
        <v>86</v>
      </c>
      <c r="R329" s="30">
        <f t="shared" si="42"/>
        <v>0</v>
      </c>
      <c r="S329" s="30">
        <f t="shared" si="43"/>
        <v>1</v>
      </c>
      <c r="T329" s="30">
        <f t="shared" si="47"/>
        <v>0</v>
      </c>
      <c r="U329" s="30">
        <f t="shared" si="44"/>
        <v>0</v>
      </c>
      <c r="V329" s="30">
        <f t="shared" ca="1" si="45"/>
        <v>0</v>
      </c>
    </row>
    <row r="330" spans="2:22" x14ac:dyDescent="0.45">
      <c r="B330" s="54">
        <f t="shared" ca="1" si="46"/>
        <v>21</v>
      </c>
      <c r="C330" s="30" t="str">
        <f t="shared" ca="1" si="40"/>
        <v/>
      </c>
      <c r="D330" s="30">
        <f t="shared" ca="1" si="41"/>
        <v>0</v>
      </c>
      <c r="E330" s="33">
        <f>対象者!E330</f>
        <v>327</v>
      </c>
      <c r="F330" s="33" t="str">
        <f>対象者!F330</f>
        <v>なりた こうじ</v>
      </c>
      <c r="G330" s="33" t="str">
        <f>対象者!G330</f>
        <v>男</v>
      </c>
      <c r="H330" s="33">
        <f ca="1">対象者!H330</f>
        <v>67</v>
      </c>
      <c r="I330" s="34">
        <f>対象者!I330</f>
        <v>20166</v>
      </c>
      <c r="J330" s="33" t="str">
        <f>対象者!J330</f>
        <v>既婚</v>
      </c>
      <c r="K330" s="33">
        <f>対象者!K330</f>
        <v>782</v>
      </c>
      <c r="L330" s="33" t="str">
        <f>対象者!L330</f>
        <v>神奈川県</v>
      </c>
      <c r="M330" s="33">
        <f>対象者!M330</f>
        <v>75</v>
      </c>
      <c r="N330" s="33">
        <f>対象者!N330</f>
        <v>77</v>
      </c>
      <c r="O330" s="33">
        <f>対象者!O330</f>
        <v>75</v>
      </c>
      <c r="P330" s="33">
        <f>対象者!P330</f>
        <v>58</v>
      </c>
      <c r="Q330" s="33">
        <f>対象者!Q330</f>
        <v>49</v>
      </c>
      <c r="R330" s="30">
        <f t="shared" si="42"/>
        <v>0</v>
      </c>
      <c r="S330" s="30">
        <f t="shared" si="43"/>
        <v>1</v>
      </c>
      <c r="T330" s="30">
        <f t="shared" si="47"/>
        <v>0</v>
      </c>
      <c r="U330" s="30">
        <f t="shared" si="44"/>
        <v>0</v>
      </c>
      <c r="V330" s="30">
        <f t="shared" ca="1" si="45"/>
        <v>0</v>
      </c>
    </row>
    <row r="331" spans="2:22" x14ac:dyDescent="0.45">
      <c r="B331" s="54">
        <f t="shared" ca="1" si="46"/>
        <v>29</v>
      </c>
      <c r="C331" s="30" t="str">
        <f t="shared" ca="1" si="40"/>
        <v/>
      </c>
      <c r="D331" s="30">
        <f t="shared" ca="1" si="41"/>
        <v>0</v>
      </c>
      <c r="E331" s="33">
        <f>対象者!E331</f>
        <v>328</v>
      </c>
      <c r="F331" s="33" t="str">
        <f>対象者!F331</f>
        <v>ふじもと きみこ</v>
      </c>
      <c r="G331" s="33" t="str">
        <f>対象者!G331</f>
        <v>女</v>
      </c>
      <c r="H331" s="33">
        <f ca="1">対象者!H331</f>
        <v>52</v>
      </c>
      <c r="I331" s="34">
        <f>対象者!I331</f>
        <v>25637</v>
      </c>
      <c r="J331" s="33" t="str">
        <f>対象者!J331</f>
        <v>既婚</v>
      </c>
      <c r="K331" s="33">
        <f>対象者!K331</f>
        <v>626</v>
      </c>
      <c r="L331" s="33" t="str">
        <f>対象者!L331</f>
        <v>東京都</v>
      </c>
      <c r="M331" s="33">
        <f>対象者!M331</f>
        <v>42</v>
      </c>
      <c r="N331" s="33">
        <f>対象者!N331</f>
        <v>42</v>
      </c>
      <c r="O331" s="33">
        <f>対象者!O331</f>
        <v>63</v>
      </c>
      <c r="P331" s="33">
        <f>対象者!P331</f>
        <v>50</v>
      </c>
      <c r="Q331" s="33">
        <f>対象者!Q331</f>
        <v>45</v>
      </c>
      <c r="R331" s="30">
        <f t="shared" si="42"/>
        <v>0</v>
      </c>
      <c r="S331" s="30">
        <f t="shared" si="43"/>
        <v>1</v>
      </c>
      <c r="T331" s="30">
        <f t="shared" si="47"/>
        <v>0</v>
      </c>
      <c r="U331" s="30">
        <f t="shared" si="44"/>
        <v>0</v>
      </c>
      <c r="V331" s="30">
        <f t="shared" ca="1" si="45"/>
        <v>0</v>
      </c>
    </row>
    <row r="332" spans="2:22" x14ac:dyDescent="0.45">
      <c r="B332" s="54">
        <f t="shared" ca="1" si="46"/>
        <v>181</v>
      </c>
      <c r="C332" s="30" t="str">
        <f t="shared" ca="1" si="40"/>
        <v/>
      </c>
      <c r="D332" s="30">
        <f t="shared" ca="1" si="41"/>
        <v>0</v>
      </c>
      <c r="E332" s="33">
        <f>対象者!E332</f>
        <v>329</v>
      </c>
      <c r="F332" s="33" t="str">
        <f>対象者!F332</f>
        <v>やなぎ ひとみ</v>
      </c>
      <c r="G332" s="33" t="str">
        <f>対象者!G332</f>
        <v>女</v>
      </c>
      <c r="H332" s="33">
        <f ca="1">対象者!H332</f>
        <v>37</v>
      </c>
      <c r="I332" s="34">
        <f>対象者!I332</f>
        <v>30964</v>
      </c>
      <c r="J332" s="33" t="str">
        <f>対象者!J332</f>
        <v>既婚</v>
      </c>
      <c r="K332" s="33">
        <f>対象者!K332</f>
        <v>367</v>
      </c>
      <c r="L332" s="33" t="str">
        <f>対象者!L332</f>
        <v>大阪府</v>
      </c>
      <c r="M332" s="33">
        <f>対象者!M332</f>
        <v>85</v>
      </c>
      <c r="N332" s="33">
        <f>対象者!N332</f>
        <v>54</v>
      </c>
      <c r="O332" s="33">
        <f>対象者!O332</f>
        <v>50</v>
      </c>
      <c r="P332" s="33">
        <f>対象者!P332</f>
        <v>95</v>
      </c>
      <c r="Q332" s="33">
        <f>対象者!Q332</f>
        <v>59</v>
      </c>
      <c r="R332" s="30">
        <f t="shared" si="42"/>
        <v>0</v>
      </c>
      <c r="S332" s="30">
        <f t="shared" si="43"/>
        <v>1</v>
      </c>
      <c r="T332" s="30">
        <f t="shared" si="47"/>
        <v>0</v>
      </c>
      <c r="U332" s="30">
        <f t="shared" si="44"/>
        <v>1</v>
      </c>
      <c r="V332" s="30">
        <f t="shared" ca="1" si="45"/>
        <v>0</v>
      </c>
    </row>
    <row r="333" spans="2:22" x14ac:dyDescent="0.45">
      <c r="B333" s="54">
        <f t="shared" ca="1" si="46"/>
        <v>257</v>
      </c>
      <c r="C333" s="30" t="str">
        <f t="shared" ca="1" si="40"/>
        <v/>
      </c>
      <c r="D333" s="30">
        <f t="shared" ca="1" si="41"/>
        <v>0</v>
      </c>
      <c r="E333" s="33">
        <f>対象者!E333</f>
        <v>330</v>
      </c>
      <c r="F333" s="33" t="str">
        <f>対象者!F333</f>
        <v>まえはら しんのすけ</v>
      </c>
      <c r="G333" s="33" t="str">
        <f>対象者!G333</f>
        <v>男</v>
      </c>
      <c r="H333" s="33">
        <f ca="1">対象者!H333</f>
        <v>55</v>
      </c>
      <c r="I333" s="34">
        <f>対象者!I333</f>
        <v>24313</v>
      </c>
      <c r="J333" s="33" t="str">
        <f>対象者!J333</f>
        <v>既婚</v>
      </c>
      <c r="K333" s="33">
        <f>対象者!K333</f>
        <v>1054</v>
      </c>
      <c r="L333" s="33" t="str">
        <f>対象者!L333</f>
        <v>熊本県</v>
      </c>
      <c r="M333" s="33">
        <f>対象者!M333</f>
        <v>33</v>
      </c>
      <c r="N333" s="33">
        <f>対象者!N333</f>
        <v>64</v>
      </c>
      <c r="O333" s="33">
        <f>対象者!O333</f>
        <v>70</v>
      </c>
      <c r="P333" s="33">
        <f>対象者!P333</f>
        <v>86</v>
      </c>
      <c r="Q333" s="33">
        <f>対象者!Q333</f>
        <v>63</v>
      </c>
      <c r="R333" s="30">
        <f t="shared" si="42"/>
        <v>0</v>
      </c>
      <c r="S333" s="30">
        <f t="shared" si="43"/>
        <v>1</v>
      </c>
      <c r="T333" s="30">
        <f t="shared" si="47"/>
        <v>0</v>
      </c>
      <c r="U333" s="30">
        <f t="shared" si="44"/>
        <v>0</v>
      </c>
      <c r="V333" s="30">
        <f t="shared" ca="1" si="45"/>
        <v>0</v>
      </c>
    </row>
    <row r="334" spans="2:22" x14ac:dyDescent="0.45">
      <c r="B334" s="54">
        <f t="shared" ca="1" si="46"/>
        <v>226</v>
      </c>
      <c r="C334" s="30" t="str">
        <f t="shared" ca="1" si="40"/>
        <v/>
      </c>
      <c r="D334" s="30">
        <f t="shared" ca="1" si="41"/>
        <v>0</v>
      </c>
      <c r="E334" s="33">
        <f>対象者!E334</f>
        <v>331</v>
      </c>
      <c r="F334" s="33" t="str">
        <f>対象者!F334</f>
        <v>こほり かつみ</v>
      </c>
      <c r="G334" s="33" t="str">
        <f>対象者!G334</f>
        <v>男</v>
      </c>
      <c r="H334" s="33">
        <f ca="1">対象者!H334</f>
        <v>41</v>
      </c>
      <c r="I334" s="34">
        <f>対象者!I334</f>
        <v>29458</v>
      </c>
      <c r="J334" s="33" t="str">
        <f>対象者!J334</f>
        <v>既婚</v>
      </c>
      <c r="K334" s="33">
        <f>対象者!K334</f>
        <v>393</v>
      </c>
      <c r="L334" s="33" t="str">
        <f>対象者!L334</f>
        <v>山口県</v>
      </c>
      <c r="M334" s="33">
        <f>対象者!M334</f>
        <v>82</v>
      </c>
      <c r="N334" s="33">
        <f>対象者!N334</f>
        <v>46</v>
      </c>
      <c r="O334" s="33">
        <f>対象者!O334</f>
        <v>36</v>
      </c>
      <c r="P334" s="33">
        <f>対象者!P334</f>
        <v>76</v>
      </c>
      <c r="Q334" s="33">
        <f>対象者!Q334</f>
        <v>45</v>
      </c>
      <c r="R334" s="30">
        <f t="shared" si="42"/>
        <v>0</v>
      </c>
      <c r="S334" s="30">
        <f t="shared" si="43"/>
        <v>1</v>
      </c>
      <c r="T334" s="30">
        <f t="shared" si="47"/>
        <v>0</v>
      </c>
      <c r="U334" s="30">
        <f t="shared" si="44"/>
        <v>1</v>
      </c>
      <c r="V334" s="30">
        <f t="shared" ca="1" si="45"/>
        <v>0</v>
      </c>
    </row>
    <row r="335" spans="2:22" x14ac:dyDescent="0.45">
      <c r="B335" s="54">
        <f t="shared" ca="1" si="46"/>
        <v>80</v>
      </c>
      <c r="C335" s="30" t="str">
        <f t="shared" ca="1" si="40"/>
        <v/>
      </c>
      <c r="D335" s="30">
        <f t="shared" ca="1" si="41"/>
        <v>0</v>
      </c>
      <c r="E335" s="33">
        <f>対象者!E335</f>
        <v>332</v>
      </c>
      <c r="F335" s="33" t="str">
        <f>対象者!F335</f>
        <v>たかまつ ひかる</v>
      </c>
      <c r="G335" s="33" t="str">
        <f>対象者!G335</f>
        <v>男</v>
      </c>
      <c r="H335" s="33">
        <f ca="1">対象者!H335</f>
        <v>34</v>
      </c>
      <c r="I335" s="34">
        <f>対象者!I335</f>
        <v>32161</v>
      </c>
      <c r="J335" s="33" t="str">
        <f>対象者!J335</f>
        <v>未婚</v>
      </c>
      <c r="K335" s="33">
        <f>対象者!K335</f>
        <v>581</v>
      </c>
      <c r="L335" s="33" t="str">
        <f>対象者!L335</f>
        <v>愛知県</v>
      </c>
      <c r="M335" s="33">
        <f>対象者!M335</f>
        <v>60</v>
      </c>
      <c r="N335" s="33">
        <f>対象者!N335</f>
        <v>59</v>
      </c>
      <c r="O335" s="33">
        <f>対象者!O335</f>
        <v>81</v>
      </c>
      <c r="P335" s="33">
        <f>対象者!P335</f>
        <v>46</v>
      </c>
      <c r="Q335" s="33">
        <f>対象者!Q335</f>
        <v>62</v>
      </c>
      <c r="R335" s="30">
        <f t="shared" si="42"/>
        <v>0</v>
      </c>
      <c r="S335" s="30">
        <f t="shared" si="43"/>
        <v>1</v>
      </c>
      <c r="T335" s="30">
        <f t="shared" si="47"/>
        <v>0</v>
      </c>
      <c r="U335" s="30">
        <f t="shared" si="44"/>
        <v>1</v>
      </c>
      <c r="V335" s="30">
        <f t="shared" ca="1" si="45"/>
        <v>0</v>
      </c>
    </row>
    <row r="336" spans="2:22" x14ac:dyDescent="0.45">
      <c r="B336" s="54">
        <f t="shared" ca="1" si="46"/>
        <v>115</v>
      </c>
      <c r="C336" s="30" t="str">
        <f t="shared" ca="1" si="40"/>
        <v/>
      </c>
      <c r="D336" s="30">
        <f t="shared" ca="1" si="41"/>
        <v>0</v>
      </c>
      <c r="E336" s="33">
        <f>対象者!E336</f>
        <v>333</v>
      </c>
      <c r="F336" s="33" t="str">
        <f>対象者!F336</f>
        <v>かねこ てっぺい</v>
      </c>
      <c r="G336" s="33" t="str">
        <f>対象者!G336</f>
        <v>男</v>
      </c>
      <c r="H336" s="33">
        <f ca="1">対象者!H336</f>
        <v>58</v>
      </c>
      <c r="I336" s="34">
        <f>対象者!I336</f>
        <v>23360</v>
      </c>
      <c r="J336" s="33" t="str">
        <f>対象者!J336</f>
        <v>既婚</v>
      </c>
      <c r="K336" s="33">
        <f>対象者!K336</f>
        <v>1066</v>
      </c>
      <c r="L336" s="33" t="str">
        <f>対象者!L336</f>
        <v>大阪府</v>
      </c>
      <c r="M336" s="33">
        <f>対象者!M336</f>
        <v>97</v>
      </c>
      <c r="N336" s="33">
        <f>対象者!N336</f>
        <v>76</v>
      </c>
      <c r="O336" s="33">
        <f>対象者!O336</f>
        <v>41</v>
      </c>
      <c r="P336" s="33">
        <f>対象者!P336</f>
        <v>30</v>
      </c>
      <c r="Q336" s="33">
        <f>対象者!Q336</f>
        <v>60</v>
      </c>
      <c r="R336" s="30">
        <f t="shared" si="42"/>
        <v>0</v>
      </c>
      <c r="S336" s="30">
        <f t="shared" si="43"/>
        <v>1</v>
      </c>
      <c r="T336" s="30">
        <f t="shared" si="47"/>
        <v>0</v>
      </c>
      <c r="U336" s="30">
        <f t="shared" si="44"/>
        <v>0</v>
      </c>
      <c r="V336" s="30">
        <f t="shared" ca="1" si="45"/>
        <v>0</v>
      </c>
    </row>
    <row r="337" spans="2:22" x14ac:dyDescent="0.45">
      <c r="B337" s="54">
        <f t="shared" ca="1" si="46"/>
        <v>319</v>
      </c>
      <c r="C337" s="30" t="str">
        <f t="shared" ca="1" si="40"/>
        <v/>
      </c>
      <c r="D337" s="30">
        <f t="shared" ca="1" si="41"/>
        <v>0</v>
      </c>
      <c r="E337" s="33">
        <f>対象者!E337</f>
        <v>334</v>
      </c>
      <c r="F337" s="33" t="str">
        <f>対象者!F337</f>
        <v>おおたけ えりか</v>
      </c>
      <c r="G337" s="33" t="str">
        <f>対象者!G337</f>
        <v>女</v>
      </c>
      <c r="H337" s="33">
        <f ca="1">対象者!H337</f>
        <v>50</v>
      </c>
      <c r="I337" s="34">
        <f>対象者!I337</f>
        <v>26078</v>
      </c>
      <c r="J337" s="33" t="str">
        <f>対象者!J337</f>
        <v>既婚</v>
      </c>
      <c r="K337" s="33">
        <f>対象者!K337</f>
        <v>722</v>
      </c>
      <c r="L337" s="33" t="str">
        <f>対象者!L337</f>
        <v>東京都</v>
      </c>
      <c r="M337" s="33">
        <f>対象者!M337</f>
        <v>74</v>
      </c>
      <c r="N337" s="33">
        <f>対象者!N337</f>
        <v>25</v>
      </c>
      <c r="O337" s="33">
        <f>対象者!O337</f>
        <v>69</v>
      </c>
      <c r="P337" s="33">
        <f>対象者!P337</f>
        <v>98</v>
      </c>
      <c r="Q337" s="33">
        <f>対象者!Q337</f>
        <v>42</v>
      </c>
      <c r="R337" s="30">
        <f t="shared" si="42"/>
        <v>0</v>
      </c>
      <c r="S337" s="30">
        <f t="shared" si="43"/>
        <v>1</v>
      </c>
      <c r="T337" s="30">
        <f t="shared" si="47"/>
        <v>0</v>
      </c>
      <c r="U337" s="30">
        <f t="shared" si="44"/>
        <v>0</v>
      </c>
      <c r="V337" s="30">
        <f t="shared" ca="1" si="45"/>
        <v>0</v>
      </c>
    </row>
    <row r="338" spans="2:22" x14ac:dyDescent="0.45">
      <c r="B338" s="54">
        <f t="shared" ca="1" si="46"/>
        <v>57</v>
      </c>
      <c r="C338" s="30" t="str">
        <f t="shared" ca="1" si="40"/>
        <v/>
      </c>
      <c r="D338" s="30">
        <f t="shared" ca="1" si="41"/>
        <v>0</v>
      </c>
      <c r="E338" s="33">
        <f>対象者!E338</f>
        <v>335</v>
      </c>
      <c r="F338" s="33" t="str">
        <f>対象者!F338</f>
        <v>こまち えま</v>
      </c>
      <c r="G338" s="33" t="str">
        <f>対象者!G338</f>
        <v>女</v>
      </c>
      <c r="H338" s="33">
        <f ca="1">対象者!H338</f>
        <v>33</v>
      </c>
      <c r="I338" s="34">
        <f>対象者!I338</f>
        <v>32549</v>
      </c>
      <c r="J338" s="33" t="str">
        <f>対象者!J338</f>
        <v>未婚</v>
      </c>
      <c r="K338" s="33">
        <f>対象者!K338</f>
        <v>667</v>
      </c>
      <c r="L338" s="33" t="str">
        <f>対象者!L338</f>
        <v>千葉県</v>
      </c>
      <c r="M338" s="33">
        <f>対象者!M338</f>
        <v>60</v>
      </c>
      <c r="N338" s="33">
        <f>対象者!N338</f>
        <v>28</v>
      </c>
      <c r="O338" s="33">
        <f>対象者!O338</f>
        <v>47</v>
      </c>
      <c r="P338" s="33">
        <f>対象者!P338</f>
        <v>26</v>
      </c>
      <c r="Q338" s="33">
        <f>対象者!Q338</f>
        <v>71</v>
      </c>
      <c r="R338" s="30">
        <f t="shared" si="42"/>
        <v>0</v>
      </c>
      <c r="S338" s="30">
        <f t="shared" si="43"/>
        <v>1</v>
      </c>
      <c r="T338" s="30">
        <f t="shared" si="47"/>
        <v>0</v>
      </c>
      <c r="U338" s="30">
        <f t="shared" si="44"/>
        <v>1</v>
      </c>
      <c r="V338" s="30">
        <f t="shared" ca="1" si="45"/>
        <v>0</v>
      </c>
    </row>
    <row r="339" spans="2:22" x14ac:dyDescent="0.45">
      <c r="B339" s="54">
        <f t="shared" ca="1" si="46"/>
        <v>257</v>
      </c>
      <c r="C339" s="30" t="str">
        <f t="shared" ca="1" si="40"/>
        <v/>
      </c>
      <c r="D339" s="30">
        <f t="shared" ca="1" si="41"/>
        <v>0</v>
      </c>
      <c r="E339" s="33">
        <f>対象者!E339</f>
        <v>336</v>
      </c>
      <c r="F339" s="33" t="str">
        <f>対象者!F339</f>
        <v>なかはら はるか</v>
      </c>
      <c r="G339" s="33" t="str">
        <f>対象者!G339</f>
        <v>女</v>
      </c>
      <c r="H339" s="33">
        <f ca="1">対象者!H339</f>
        <v>60</v>
      </c>
      <c r="I339" s="34">
        <f>対象者!I339</f>
        <v>22487</v>
      </c>
      <c r="J339" s="33" t="str">
        <f>対象者!J339</f>
        <v>既婚</v>
      </c>
      <c r="K339" s="33">
        <f>対象者!K339</f>
        <v>927</v>
      </c>
      <c r="L339" s="33" t="str">
        <f>対象者!L339</f>
        <v>大阪府</v>
      </c>
      <c r="M339" s="33">
        <f>対象者!M339</f>
        <v>57</v>
      </c>
      <c r="N339" s="33">
        <f>対象者!N339</f>
        <v>70</v>
      </c>
      <c r="O339" s="33">
        <f>対象者!O339</f>
        <v>27</v>
      </c>
      <c r="P339" s="33">
        <f>対象者!P339</f>
        <v>85</v>
      </c>
      <c r="Q339" s="33">
        <f>対象者!Q339</f>
        <v>77</v>
      </c>
      <c r="R339" s="30">
        <f t="shared" si="42"/>
        <v>0</v>
      </c>
      <c r="S339" s="30">
        <f t="shared" si="43"/>
        <v>1</v>
      </c>
      <c r="T339" s="30">
        <f t="shared" si="47"/>
        <v>0</v>
      </c>
      <c r="U339" s="30">
        <f t="shared" si="44"/>
        <v>0</v>
      </c>
      <c r="V339" s="30">
        <f t="shared" ca="1" si="45"/>
        <v>0</v>
      </c>
    </row>
    <row r="340" spans="2:22" x14ac:dyDescent="0.45">
      <c r="B340" s="54">
        <f t="shared" ca="1" si="46"/>
        <v>135</v>
      </c>
      <c r="C340" s="30" t="str">
        <f t="shared" ca="1" si="40"/>
        <v/>
      </c>
      <c r="D340" s="30">
        <f t="shared" ca="1" si="41"/>
        <v>0</v>
      </c>
      <c r="E340" s="33">
        <f>対象者!E340</f>
        <v>337</v>
      </c>
      <c r="F340" s="33" t="str">
        <f>対象者!F340</f>
        <v>ななせ けいこ</v>
      </c>
      <c r="G340" s="33" t="str">
        <f>対象者!G340</f>
        <v>女</v>
      </c>
      <c r="H340" s="33">
        <f ca="1">対象者!H340</f>
        <v>26</v>
      </c>
      <c r="I340" s="34">
        <f>対象者!I340</f>
        <v>35028</v>
      </c>
      <c r="J340" s="33" t="str">
        <f>対象者!J340</f>
        <v>既婚</v>
      </c>
      <c r="K340" s="33">
        <f>対象者!K340</f>
        <v>936</v>
      </c>
      <c r="L340" s="33" t="str">
        <f>対象者!L340</f>
        <v>福岡県</v>
      </c>
      <c r="M340" s="33">
        <f>対象者!M340</f>
        <v>39</v>
      </c>
      <c r="N340" s="33">
        <f>対象者!N340</f>
        <v>31</v>
      </c>
      <c r="O340" s="33">
        <f>対象者!O340</f>
        <v>58</v>
      </c>
      <c r="P340" s="33">
        <f>対象者!P340</f>
        <v>76</v>
      </c>
      <c r="Q340" s="33">
        <f>対象者!Q340</f>
        <v>75</v>
      </c>
      <c r="R340" s="30">
        <f t="shared" si="42"/>
        <v>0</v>
      </c>
      <c r="S340" s="30">
        <f t="shared" si="43"/>
        <v>1</v>
      </c>
      <c r="T340" s="30">
        <f t="shared" si="47"/>
        <v>0</v>
      </c>
      <c r="U340" s="30">
        <f t="shared" si="44"/>
        <v>0</v>
      </c>
      <c r="V340" s="30">
        <f t="shared" ca="1" si="45"/>
        <v>0</v>
      </c>
    </row>
    <row r="341" spans="2:22" x14ac:dyDescent="0.45">
      <c r="B341" s="54">
        <f t="shared" ca="1" si="46"/>
        <v>11</v>
      </c>
      <c r="C341" s="30" t="str">
        <f t="shared" ca="1" si="40"/>
        <v/>
      </c>
      <c r="D341" s="30">
        <f t="shared" ca="1" si="41"/>
        <v>0</v>
      </c>
      <c r="E341" s="33">
        <f>対象者!E341</f>
        <v>338</v>
      </c>
      <c r="F341" s="33" t="str">
        <f>対象者!F341</f>
        <v>さかぐち みらい</v>
      </c>
      <c r="G341" s="33" t="str">
        <f>対象者!G341</f>
        <v>男</v>
      </c>
      <c r="H341" s="33">
        <f ca="1">対象者!H341</f>
        <v>63</v>
      </c>
      <c r="I341" s="34">
        <f>対象者!I341</f>
        <v>21637</v>
      </c>
      <c r="J341" s="33" t="str">
        <f>対象者!J341</f>
        <v>既婚</v>
      </c>
      <c r="K341" s="33">
        <f>対象者!K341</f>
        <v>619</v>
      </c>
      <c r="L341" s="33" t="str">
        <f>対象者!L341</f>
        <v>神奈川県</v>
      </c>
      <c r="M341" s="33">
        <f>対象者!M341</f>
        <v>38</v>
      </c>
      <c r="N341" s="33">
        <f>対象者!N341</f>
        <v>51</v>
      </c>
      <c r="O341" s="33">
        <f>対象者!O341</f>
        <v>21</v>
      </c>
      <c r="P341" s="33">
        <f>対象者!P341</f>
        <v>19</v>
      </c>
      <c r="Q341" s="33">
        <f>対象者!Q341</f>
        <v>36</v>
      </c>
      <c r="R341" s="30">
        <f t="shared" si="42"/>
        <v>0</v>
      </c>
      <c r="S341" s="30">
        <f t="shared" si="43"/>
        <v>1</v>
      </c>
      <c r="T341" s="30">
        <f t="shared" si="47"/>
        <v>0</v>
      </c>
      <c r="U341" s="30">
        <f t="shared" si="44"/>
        <v>0</v>
      </c>
      <c r="V341" s="30">
        <f t="shared" ca="1" si="45"/>
        <v>0</v>
      </c>
    </row>
    <row r="342" spans="2:22" x14ac:dyDescent="0.45">
      <c r="B342" s="54">
        <f t="shared" ca="1" si="46"/>
        <v>197</v>
      </c>
      <c r="C342" s="30" t="str">
        <f t="shared" ca="1" si="40"/>
        <v/>
      </c>
      <c r="D342" s="30">
        <f t="shared" ca="1" si="41"/>
        <v>0</v>
      </c>
      <c r="E342" s="33">
        <f>対象者!E342</f>
        <v>339</v>
      </c>
      <c r="F342" s="33" t="str">
        <f>対象者!F342</f>
        <v>せき みき</v>
      </c>
      <c r="G342" s="33" t="str">
        <f>対象者!G342</f>
        <v>女</v>
      </c>
      <c r="H342" s="33">
        <f ca="1">対象者!H342</f>
        <v>44</v>
      </c>
      <c r="I342" s="34">
        <f>対象者!I342</f>
        <v>28391</v>
      </c>
      <c r="J342" s="33" t="str">
        <f>対象者!J342</f>
        <v>既婚</v>
      </c>
      <c r="K342" s="33">
        <f>対象者!K342</f>
        <v>932</v>
      </c>
      <c r="L342" s="33" t="str">
        <f>対象者!L342</f>
        <v>栃木県</v>
      </c>
      <c r="M342" s="33">
        <f>対象者!M342</f>
        <v>100</v>
      </c>
      <c r="N342" s="33">
        <f>対象者!N342</f>
        <v>45</v>
      </c>
      <c r="O342" s="33">
        <f>対象者!O342</f>
        <v>69</v>
      </c>
      <c r="P342" s="33">
        <f>対象者!P342</f>
        <v>59</v>
      </c>
      <c r="Q342" s="33">
        <f>対象者!Q342</f>
        <v>84</v>
      </c>
      <c r="R342" s="30">
        <f t="shared" si="42"/>
        <v>0</v>
      </c>
      <c r="S342" s="30">
        <f t="shared" si="43"/>
        <v>1</v>
      </c>
      <c r="T342" s="30">
        <f t="shared" si="47"/>
        <v>0</v>
      </c>
      <c r="U342" s="30">
        <f t="shared" si="44"/>
        <v>0</v>
      </c>
      <c r="V342" s="30">
        <f t="shared" ca="1" si="45"/>
        <v>0</v>
      </c>
    </row>
    <row r="343" spans="2:22" x14ac:dyDescent="0.45">
      <c r="B343" s="54">
        <f t="shared" ca="1" si="46"/>
        <v>290</v>
      </c>
      <c r="C343" s="30" t="str">
        <f t="shared" ca="1" si="40"/>
        <v/>
      </c>
      <c r="D343" s="30">
        <f t="shared" ca="1" si="41"/>
        <v>0</v>
      </c>
      <c r="E343" s="33">
        <f>対象者!E343</f>
        <v>340</v>
      </c>
      <c r="F343" s="33" t="str">
        <f>対象者!F343</f>
        <v>やまがた たすく</v>
      </c>
      <c r="G343" s="33" t="str">
        <f>対象者!G343</f>
        <v>男</v>
      </c>
      <c r="H343" s="33">
        <f ca="1">対象者!H343</f>
        <v>54</v>
      </c>
      <c r="I343" s="34">
        <f>対象者!I343</f>
        <v>24646</v>
      </c>
      <c r="J343" s="33" t="str">
        <f>対象者!J343</f>
        <v>既婚</v>
      </c>
      <c r="K343" s="33">
        <f>対象者!K343</f>
        <v>446</v>
      </c>
      <c r="L343" s="33" t="str">
        <f>対象者!L343</f>
        <v>埼玉県</v>
      </c>
      <c r="M343" s="33">
        <f>対象者!M343</f>
        <v>24</v>
      </c>
      <c r="N343" s="33">
        <f>対象者!N343</f>
        <v>41</v>
      </c>
      <c r="O343" s="33">
        <f>対象者!O343</f>
        <v>92</v>
      </c>
      <c r="P343" s="33">
        <f>対象者!P343</f>
        <v>68</v>
      </c>
      <c r="Q343" s="33">
        <f>対象者!Q343</f>
        <v>86</v>
      </c>
      <c r="R343" s="30">
        <f t="shared" si="42"/>
        <v>0</v>
      </c>
      <c r="S343" s="30">
        <f t="shared" si="43"/>
        <v>1</v>
      </c>
      <c r="T343" s="30">
        <f t="shared" si="47"/>
        <v>0</v>
      </c>
      <c r="U343" s="30">
        <f t="shared" si="44"/>
        <v>0</v>
      </c>
      <c r="V343" s="30">
        <f t="shared" ca="1" si="45"/>
        <v>0</v>
      </c>
    </row>
    <row r="344" spans="2:22" x14ac:dyDescent="0.45">
      <c r="B344" s="54">
        <f t="shared" ca="1" si="46"/>
        <v>10</v>
      </c>
      <c r="C344" s="30" t="str">
        <f t="shared" ca="1" si="40"/>
        <v/>
      </c>
      <c r="D344" s="30">
        <f t="shared" ca="1" si="41"/>
        <v>0</v>
      </c>
      <c r="E344" s="33">
        <f>対象者!E344</f>
        <v>341</v>
      </c>
      <c r="F344" s="33" t="str">
        <f>対象者!F344</f>
        <v>あらや なつき</v>
      </c>
      <c r="G344" s="33" t="str">
        <f>対象者!G344</f>
        <v>女</v>
      </c>
      <c r="H344" s="33">
        <f ca="1">対象者!H344</f>
        <v>34</v>
      </c>
      <c r="I344" s="34">
        <f>対象者!I344</f>
        <v>32231</v>
      </c>
      <c r="J344" s="33" t="str">
        <f>対象者!J344</f>
        <v>既婚</v>
      </c>
      <c r="K344" s="33">
        <f>対象者!K344</f>
        <v>340</v>
      </c>
      <c r="L344" s="33" t="str">
        <f>対象者!L344</f>
        <v>広島県</v>
      </c>
      <c r="M344" s="33">
        <f>対象者!M344</f>
        <v>55</v>
      </c>
      <c r="N344" s="33">
        <f>対象者!N344</f>
        <v>68</v>
      </c>
      <c r="O344" s="33">
        <f>対象者!O344</f>
        <v>93</v>
      </c>
      <c r="P344" s="33">
        <f>対象者!P344</f>
        <v>34</v>
      </c>
      <c r="Q344" s="33">
        <f>対象者!Q344</f>
        <v>49</v>
      </c>
      <c r="R344" s="30">
        <f t="shared" si="42"/>
        <v>0</v>
      </c>
      <c r="S344" s="30">
        <f t="shared" si="43"/>
        <v>1</v>
      </c>
      <c r="T344" s="30">
        <f t="shared" si="47"/>
        <v>0</v>
      </c>
      <c r="U344" s="30">
        <f t="shared" si="44"/>
        <v>1</v>
      </c>
      <c r="V344" s="30">
        <f t="shared" ca="1" si="45"/>
        <v>0</v>
      </c>
    </row>
    <row r="345" spans="2:22" x14ac:dyDescent="0.45">
      <c r="B345" s="54">
        <f t="shared" ca="1" si="46"/>
        <v>196</v>
      </c>
      <c r="C345" s="30" t="str">
        <f t="shared" ca="1" si="40"/>
        <v/>
      </c>
      <c r="D345" s="30">
        <f t="shared" ca="1" si="41"/>
        <v>0</v>
      </c>
      <c r="E345" s="33">
        <f>対象者!E345</f>
        <v>342</v>
      </c>
      <c r="F345" s="33" t="str">
        <f>対象者!F345</f>
        <v>よしおか たろう</v>
      </c>
      <c r="G345" s="33" t="str">
        <f>対象者!G345</f>
        <v>男</v>
      </c>
      <c r="H345" s="33">
        <f ca="1">対象者!H345</f>
        <v>40</v>
      </c>
      <c r="I345" s="34">
        <f>対象者!I345</f>
        <v>29853</v>
      </c>
      <c r="J345" s="33" t="str">
        <f>対象者!J345</f>
        <v>既婚</v>
      </c>
      <c r="K345" s="33">
        <f>対象者!K345</f>
        <v>790</v>
      </c>
      <c r="L345" s="33" t="str">
        <f>対象者!L345</f>
        <v>愛知県</v>
      </c>
      <c r="M345" s="33">
        <f>対象者!M345</f>
        <v>22</v>
      </c>
      <c r="N345" s="33">
        <f>対象者!N345</f>
        <v>78</v>
      </c>
      <c r="O345" s="33">
        <f>対象者!O345</f>
        <v>54</v>
      </c>
      <c r="P345" s="33">
        <f>対象者!P345</f>
        <v>68</v>
      </c>
      <c r="Q345" s="33">
        <f>対象者!Q345</f>
        <v>97</v>
      </c>
      <c r="R345" s="30">
        <f t="shared" si="42"/>
        <v>0</v>
      </c>
      <c r="S345" s="30">
        <f t="shared" si="43"/>
        <v>1</v>
      </c>
      <c r="T345" s="30">
        <f t="shared" si="47"/>
        <v>0</v>
      </c>
      <c r="U345" s="30">
        <f t="shared" si="44"/>
        <v>1</v>
      </c>
      <c r="V345" s="30">
        <f t="shared" ca="1" si="45"/>
        <v>0</v>
      </c>
    </row>
    <row r="346" spans="2:22" x14ac:dyDescent="0.45">
      <c r="B346" s="54">
        <f t="shared" ca="1" si="46"/>
        <v>221</v>
      </c>
      <c r="C346" s="30" t="str">
        <f t="shared" ca="1" si="40"/>
        <v/>
      </c>
      <c r="D346" s="30">
        <f t="shared" ca="1" si="41"/>
        <v>0</v>
      </c>
      <c r="E346" s="33">
        <f>対象者!E346</f>
        <v>343</v>
      </c>
      <c r="F346" s="33" t="str">
        <f>対象者!F346</f>
        <v>たうえ りなこ</v>
      </c>
      <c r="G346" s="33" t="str">
        <f>対象者!G346</f>
        <v>女</v>
      </c>
      <c r="H346" s="33">
        <f ca="1">対象者!H346</f>
        <v>59</v>
      </c>
      <c r="I346" s="34">
        <f>対象者!I346</f>
        <v>22888</v>
      </c>
      <c r="J346" s="33" t="str">
        <f>対象者!J346</f>
        <v>既婚</v>
      </c>
      <c r="K346" s="33">
        <f>対象者!K346</f>
        <v>679</v>
      </c>
      <c r="L346" s="33" t="str">
        <f>対象者!L346</f>
        <v>福岡県</v>
      </c>
      <c r="M346" s="33">
        <f>対象者!M346</f>
        <v>84</v>
      </c>
      <c r="N346" s="33">
        <f>対象者!N346</f>
        <v>38</v>
      </c>
      <c r="O346" s="33">
        <f>対象者!O346</f>
        <v>82</v>
      </c>
      <c r="P346" s="33">
        <f>対象者!P346</f>
        <v>79</v>
      </c>
      <c r="Q346" s="33">
        <f>対象者!Q346</f>
        <v>79</v>
      </c>
      <c r="R346" s="30">
        <f t="shared" si="42"/>
        <v>0</v>
      </c>
      <c r="S346" s="30">
        <f t="shared" si="43"/>
        <v>1</v>
      </c>
      <c r="T346" s="30">
        <f t="shared" si="47"/>
        <v>0</v>
      </c>
      <c r="U346" s="30">
        <f t="shared" si="44"/>
        <v>0</v>
      </c>
      <c r="V346" s="30">
        <f t="shared" ca="1" si="45"/>
        <v>0</v>
      </c>
    </row>
    <row r="347" spans="2:22" x14ac:dyDescent="0.45">
      <c r="B347" s="54">
        <f t="shared" ca="1" si="46"/>
        <v>210</v>
      </c>
      <c r="C347" s="30" t="str">
        <f t="shared" ca="1" si="40"/>
        <v/>
      </c>
      <c r="D347" s="30">
        <f t="shared" ca="1" si="41"/>
        <v>0</v>
      </c>
      <c r="E347" s="33">
        <f>対象者!E347</f>
        <v>344</v>
      </c>
      <c r="F347" s="33" t="str">
        <f>対象者!F347</f>
        <v>おだじま ゆう</v>
      </c>
      <c r="G347" s="33" t="str">
        <f>対象者!G347</f>
        <v>女</v>
      </c>
      <c r="H347" s="33">
        <f ca="1">対象者!H347</f>
        <v>71</v>
      </c>
      <c r="I347" s="34">
        <f>対象者!I347</f>
        <v>18516</v>
      </c>
      <c r="J347" s="33" t="str">
        <f>対象者!J347</f>
        <v>既婚</v>
      </c>
      <c r="K347" s="33">
        <f>対象者!K347</f>
        <v>618</v>
      </c>
      <c r="L347" s="33" t="str">
        <f>対象者!L347</f>
        <v>石川県</v>
      </c>
      <c r="M347" s="33">
        <f>対象者!M347</f>
        <v>53</v>
      </c>
      <c r="N347" s="33">
        <f>対象者!N347</f>
        <v>31</v>
      </c>
      <c r="O347" s="33">
        <f>対象者!O347</f>
        <v>71</v>
      </c>
      <c r="P347" s="33">
        <f>対象者!P347</f>
        <v>23</v>
      </c>
      <c r="Q347" s="33">
        <f>対象者!Q347</f>
        <v>65</v>
      </c>
      <c r="R347" s="30">
        <f t="shared" si="42"/>
        <v>0</v>
      </c>
      <c r="S347" s="30">
        <f t="shared" si="43"/>
        <v>1</v>
      </c>
      <c r="T347" s="30">
        <f t="shared" si="47"/>
        <v>0</v>
      </c>
      <c r="U347" s="30">
        <f t="shared" si="44"/>
        <v>0</v>
      </c>
      <c r="V347" s="30">
        <f t="shared" ca="1" si="45"/>
        <v>0</v>
      </c>
    </row>
    <row r="348" spans="2:22" x14ac:dyDescent="0.45">
      <c r="B348" s="54">
        <f t="shared" ca="1" si="46"/>
        <v>338</v>
      </c>
      <c r="C348" s="30" t="str">
        <f t="shared" ca="1" si="40"/>
        <v/>
      </c>
      <c r="D348" s="30">
        <f t="shared" ca="1" si="41"/>
        <v>0</v>
      </c>
      <c r="E348" s="33">
        <f>対象者!E348</f>
        <v>345</v>
      </c>
      <c r="F348" s="33" t="str">
        <f>対象者!F348</f>
        <v>ほしの みゆき</v>
      </c>
      <c r="G348" s="33" t="str">
        <f>対象者!G348</f>
        <v>女</v>
      </c>
      <c r="H348" s="33">
        <f ca="1">対象者!H348</f>
        <v>73</v>
      </c>
      <c r="I348" s="34">
        <f>対象者!I348</f>
        <v>17658</v>
      </c>
      <c r="J348" s="33" t="str">
        <f>対象者!J348</f>
        <v>既婚</v>
      </c>
      <c r="K348" s="33">
        <f>対象者!K348</f>
        <v>707</v>
      </c>
      <c r="L348" s="33" t="str">
        <f>対象者!L348</f>
        <v>愛知県</v>
      </c>
      <c r="M348" s="33">
        <f>対象者!M348</f>
        <v>20</v>
      </c>
      <c r="N348" s="33">
        <f>対象者!N348</f>
        <v>92</v>
      </c>
      <c r="O348" s="33">
        <f>対象者!O348</f>
        <v>51</v>
      </c>
      <c r="P348" s="33">
        <f>対象者!P348</f>
        <v>100</v>
      </c>
      <c r="Q348" s="33">
        <f>対象者!Q348</f>
        <v>81</v>
      </c>
      <c r="R348" s="30">
        <f t="shared" si="42"/>
        <v>0</v>
      </c>
      <c r="S348" s="30">
        <f t="shared" si="43"/>
        <v>1</v>
      </c>
      <c r="T348" s="30">
        <f t="shared" si="47"/>
        <v>0</v>
      </c>
      <c r="U348" s="30">
        <f t="shared" si="44"/>
        <v>0</v>
      </c>
      <c r="V348" s="30">
        <f t="shared" ca="1" si="45"/>
        <v>0</v>
      </c>
    </row>
    <row r="349" spans="2:22" x14ac:dyDescent="0.45">
      <c r="B349" s="54">
        <f t="shared" ca="1" si="46"/>
        <v>187</v>
      </c>
      <c r="C349" s="30" t="str">
        <f t="shared" ca="1" si="40"/>
        <v/>
      </c>
      <c r="D349" s="30">
        <f t="shared" ca="1" si="41"/>
        <v>0</v>
      </c>
      <c r="E349" s="33">
        <f>対象者!E349</f>
        <v>346</v>
      </c>
      <c r="F349" s="33" t="str">
        <f>対象者!F349</f>
        <v>まつなが よねぞう</v>
      </c>
      <c r="G349" s="33" t="str">
        <f>対象者!G349</f>
        <v>男</v>
      </c>
      <c r="H349" s="33">
        <f ca="1">対象者!H349</f>
        <v>71</v>
      </c>
      <c r="I349" s="34">
        <f>対象者!I349</f>
        <v>18539</v>
      </c>
      <c r="J349" s="33" t="str">
        <f>対象者!J349</f>
        <v>既婚</v>
      </c>
      <c r="K349" s="33">
        <f>対象者!K349</f>
        <v>448</v>
      </c>
      <c r="L349" s="33" t="str">
        <f>対象者!L349</f>
        <v>栃木県</v>
      </c>
      <c r="M349" s="33">
        <f>対象者!M349</f>
        <v>87</v>
      </c>
      <c r="N349" s="33">
        <f>対象者!N349</f>
        <v>30</v>
      </c>
      <c r="O349" s="33">
        <f>対象者!O349</f>
        <v>59</v>
      </c>
      <c r="P349" s="33">
        <f>対象者!P349</f>
        <v>66</v>
      </c>
      <c r="Q349" s="33">
        <f>対象者!Q349</f>
        <v>87</v>
      </c>
      <c r="R349" s="30">
        <f t="shared" si="42"/>
        <v>0</v>
      </c>
      <c r="S349" s="30">
        <f t="shared" si="43"/>
        <v>1</v>
      </c>
      <c r="T349" s="30">
        <f t="shared" si="47"/>
        <v>0</v>
      </c>
      <c r="U349" s="30">
        <f t="shared" si="44"/>
        <v>0</v>
      </c>
      <c r="V349" s="30">
        <f t="shared" ca="1" si="45"/>
        <v>0</v>
      </c>
    </row>
    <row r="350" spans="2:22" x14ac:dyDescent="0.45">
      <c r="B350" s="54">
        <f t="shared" ca="1" si="46"/>
        <v>13</v>
      </c>
      <c r="C350" s="30" t="str">
        <f t="shared" ca="1" si="40"/>
        <v/>
      </c>
      <c r="D350" s="30">
        <f t="shared" ca="1" si="41"/>
        <v>0</v>
      </c>
      <c r="E350" s="33">
        <f>対象者!E350</f>
        <v>347</v>
      </c>
      <c r="F350" s="33" t="str">
        <f>対象者!F350</f>
        <v>えとう こうじ</v>
      </c>
      <c r="G350" s="33" t="str">
        <f>対象者!G350</f>
        <v>男</v>
      </c>
      <c r="H350" s="33">
        <f ca="1">対象者!H350</f>
        <v>81</v>
      </c>
      <c r="I350" s="34">
        <f>対象者!I350</f>
        <v>15061</v>
      </c>
      <c r="J350" s="33" t="str">
        <f>対象者!J350</f>
        <v>既婚</v>
      </c>
      <c r="K350" s="33">
        <f>対象者!K350</f>
        <v>346</v>
      </c>
      <c r="L350" s="33" t="str">
        <f>対象者!L350</f>
        <v>岐阜県</v>
      </c>
      <c r="M350" s="33">
        <f>対象者!M350</f>
        <v>26</v>
      </c>
      <c r="N350" s="33">
        <f>対象者!N350</f>
        <v>36</v>
      </c>
      <c r="O350" s="33">
        <f>対象者!O350</f>
        <v>53</v>
      </c>
      <c r="P350" s="33">
        <f>対象者!P350</f>
        <v>89</v>
      </c>
      <c r="Q350" s="33">
        <f>対象者!Q350</f>
        <v>30</v>
      </c>
      <c r="R350" s="30">
        <f t="shared" si="42"/>
        <v>0</v>
      </c>
      <c r="S350" s="30">
        <f t="shared" si="43"/>
        <v>1</v>
      </c>
      <c r="T350" s="30">
        <f t="shared" si="47"/>
        <v>0</v>
      </c>
      <c r="U350" s="30">
        <f t="shared" si="44"/>
        <v>0</v>
      </c>
      <c r="V350" s="30">
        <f t="shared" ca="1" si="45"/>
        <v>0</v>
      </c>
    </row>
    <row r="351" spans="2:22" x14ac:dyDescent="0.45">
      <c r="B351" s="54">
        <f t="shared" ca="1" si="46"/>
        <v>284</v>
      </c>
      <c r="C351" s="30" t="str">
        <f t="shared" ca="1" si="40"/>
        <v/>
      </c>
      <c r="D351" s="30">
        <f t="shared" ca="1" si="41"/>
        <v>0</v>
      </c>
      <c r="E351" s="33">
        <f>対象者!E351</f>
        <v>348</v>
      </c>
      <c r="F351" s="33" t="str">
        <f>対象者!F351</f>
        <v>おおさか なお</v>
      </c>
      <c r="G351" s="33" t="str">
        <f>対象者!G351</f>
        <v>女</v>
      </c>
      <c r="H351" s="33">
        <f ca="1">対象者!H351</f>
        <v>49</v>
      </c>
      <c r="I351" s="34">
        <f>対象者!I351</f>
        <v>26478</v>
      </c>
      <c r="J351" s="33" t="str">
        <f>対象者!J351</f>
        <v>既婚</v>
      </c>
      <c r="K351" s="33">
        <f>対象者!K351</f>
        <v>757</v>
      </c>
      <c r="L351" s="33" t="str">
        <f>対象者!L351</f>
        <v>佐賀県</v>
      </c>
      <c r="M351" s="33">
        <f>対象者!M351</f>
        <v>58</v>
      </c>
      <c r="N351" s="33">
        <f>対象者!N351</f>
        <v>44</v>
      </c>
      <c r="O351" s="33">
        <f>対象者!O351</f>
        <v>46</v>
      </c>
      <c r="P351" s="33">
        <f>対象者!P351</f>
        <v>43</v>
      </c>
      <c r="Q351" s="33">
        <f>対象者!Q351</f>
        <v>76</v>
      </c>
      <c r="R351" s="30">
        <f t="shared" si="42"/>
        <v>0</v>
      </c>
      <c r="S351" s="30">
        <f t="shared" si="43"/>
        <v>1</v>
      </c>
      <c r="T351" s="30">
        <f t="shared" si="47"/>
        <v>0</v>
      </c>
      <c r="U351" s="30">
        <f t="shared" si="44"/>
        <v>0</v>
      </c>
      <c r="V351" s="30">
        <f t="shared" ca="1" si="45"/>
        <v>0</v>
      </c>
    </row>
    <row r="352" spans="2:22" x14ac:dyDescent="0.45">
      <c r="B352" s="54">
        <f t="shared" ca="1" si="46"/>
        <v>265</v>
      </c>
      <c r="C352" s="30" t="str">
        <f t="shared" ca="1" si="40"/>
        <v/>
      </c>
      <c r="D352" s="30">
        <f t="shared" ca="1" si="41"/>
        <v>0</v>
      </c>
      <c r="E352" s="33">
        <f>対象者!E352</f>
        <v>349</v>
      </c>
      <c r="F352" s="33" t="str">
        <f>対象者!F352</f>
        <v>かわい しんご</v>
      </c>
      <c r="G352" s="33" t="str">
        <f>対象者!G352</f>
        <v>男</v>
      </c>
      <c r="H352" s="33">
        <f ca="1">対象者!H352</f>
        <v>28</v>
      </c>
      <c r="I352" s="34">
        <f>対象者!I352</f>
        <v>34167</v>
      </c>
      <c r="J352" s="33" t="str">
        <f>対象者!J352</f>
        <v>未婚</v>
      </c>
      <c r="K352" s="33">
        <f>対象者!K352</f>
        <v>825</v>
      </c>
      <c r="L352" s="33" t="str">
        <f>対象者!L352</f>
        <v>大阪府</v>
      </c>
      <c r="M352" s="33">
        <f>対象者!M352</f>
        <v>82</v>
      </c>
      <c r="N352" s="33">
        <f>対象者!N352</f>
        <v>19</v>
      </c>
      <c r="O352" s="33">
        <f>対象者!O352</f>
        <v>92</v>
      </c>
      <c r="P352" s="33">
        <f>対象者!P352</f>
        <v>74</v>
      </c>
      <c r="Q352" s="33">
        <f>対象者!Q352</f>
        <v>44</v>
      </c>
      <c r="R352" s="30">
        <f t="shared" si="42"/>
        <v>0</v>
      </c>
      <c r="S352" s="30">
        <f t="shared" si="43"/>
        <v>1</v>
      </c>
      <c r="T352" s="30">
        <f t="shared" si="47"/>
        <v>0</v>
      </c>
      <c r="U352" s="30">
        <f t="shared" si="44"/>
        <v>0</v>
      </c>
      <c r="V352" s="30">
        <f t="shared" ca="1" si="45"/>
        <v>0</v>
      </c>
    </row>
    <row r="353" spans="2:22" x14ac:dyDescent="0.45">
      <c r="B353" s="54">
        <f t="shared" ca="1" si="46"/>
        <v>38</v>
      </c>
      <c r="C353" s="30" t="str">
        <f t="shared" ca="1" si="40"/>
        <v/>
      </c>
      <c r="D353" s="30">
        <f t="shared" ca="1" si="41"/>
        <v>0</v>
      </c>
      <c r="E353" s="33">
        <f>対象者!E353</f>
        <v>350</v>
      </c>
      <c r="F353" s="33" t="str">
        <f>対象者!F353</f>
        <v>もとはし あみ</v>
      </c>
      <c r="G353" s="33" t="str">
        <f>対象者!G353</f>
        <v>女</v>
      </c>
      <c r="H353" s="33">
        <f ca="1">対象者!H353</f>
        <v>78</v>
      </c>
      <c r="I353" s="34">
        <f>対象者!I353</f>
        <v>16132</v>
      </c>
      <c r="J353" s="33" t="str">
        <f>対象者!J353</f>
        <v>既婚</v>
      </c>
      <c r="K353" s="33">
        <f>対象者!K353</f>
        <v>899</v>
      </c>
      <c r="L353" s="33" t="str">
        <f>対象者!L353</f>
        <v>愛知県</v>
      </c>
      <c r="M353" s="33">
        <f>対象者!M353</f>
        <v>63</v>
      </c>
      <c r="N353" s="33">
        <f>対象者!N353</f>
        <v>54</v>
      </c>
      <c r="O353" s="33">
        <f>対象者!O353</f>
        <v>42</v>
      </c>
      <c r="P353" s="33">
        <f>対象者!P353</f>
        <v>55</v>
      </c>
      <c r="Q353" s="33">
        <f>対象者!Q353</f>
        <v>94</v>
      </c>
      <c r="R353" s="30">
        <f t="shared" si="42"/>
        <v>0</v>
      </c>
      <c r="S353" s="30">
        <f t="shared" si="43"/>
        <v>1</v>
      </c>
      <c r="T353" s="30">
        <f t="shared" si="47"/>
        <v>0</v>
      </c>
      <c r="U353" s="30">
        <f t="shared" si="44"/>
        <v>0</v>
      </c>
      <c r="V353" s="30">
        <f t="shared" ca="1" si="45"/>
        <v>0</v>
      </c>
    </row>
    <row r="354" spans="2:22" x14ac:dyDescent="0.45">
      <c r="B354" s="54">
        <f t="shared" ca="1" si="46"/>
        <v>230</v>
      </c>
      <c r="C354" s="30" t="str">
        <f t="shared" ca="1" si="40"/>
        <v/>
      </c>
      <c r="D354" s="30">
        <f t="shared" ca="1" si="41"/>
        <v>0</v>
      </c>
      <c r="E354" s="33">
        <f>対象者!E354</f>
        <v>351</v>
      </c>
      <c r="F354" s="33" t="str">
        <f>対象者!F354</f>
        <v>いさき きみこ</v>
      </c>
      <c r="G354" s="33" t="str">
        <f>対象者!G354</f>
        <v>女</v>
      </c>
      <c r="H354" s="33">
        <f ca="1">対象者!H354</f>
        <v>63</v>
      </c>
      <c r="I354" s="34">
        <f>対象者!I354</f>
        <v>21418</v>
      </c>
      <c r="J354" s="33" t="str">
        <f>対象者!J354</f>
        <v>既婚</v>
      </c>
      <c r="K354" s="33">
        <f>対象者!K354</f>
        <v>1007</v>
      </c>
      <c r="L354" s="33" t="str">
        <f>対象者!L354</f>
        <v>福岡県</v>
      </c>
      <c r="M354" s="33">
        <f>対象者!M354</f>
        <v>47</v>
      </c>
      <c r="N354" s="33">
        <f>対象者!N354</f>
        <v>82</v>
      </c>
      <c r="O354" s="33">
        <f>対象者!O354</f>
        <v>64</v>
      </c>
      <c r="P354" s="33">
        <f>対象者!P354</f>
        <v>37</v>
      </c>
      <c r="Q354" s="33">
        <f>対象者!Q354</f>
        <v>49</v>
      </c>
      <c r="R354" s="30">
        <f t="shared" si="42"/>
        <v>0</v>
      </c>
      <c r="S354" s="30">
        <f t="shared" si="43"/>
        <v>1</v>
      </c>
      <c r="T354" s="30">
        <f t="shared" si="47"/>
        <v>0</v>
      </c>
      <c r="U354" s="30">
        <f t="shared" si="44"/>
        <v>0</v>
      </c>
      <c r="V354" s="30">
        <f t="shared" ca="1" si="45"/>
        <v>0</v>
      </c>
    </row>
    <row r="355" spans="2:22" x14ac:dyDescent="0.45">
      <c r="B355" s="54">
        <f t="shared" ca="1" si="46"/>
        <v>45</v>
      </c>
      <c r="C355" s="30" t="str">
        <f t="shared" ca="1" si="40"/>
        <v/>
      </c>
      <c r="D355" s="30">
        <f t="shared" ca="1" si="41"/>
        <v>0</v>
      </c>
      <c r="E355" s="33">
        <f>対象者!E355</f>
        <v>352</v>
      </c>
      <c r="F355" s="33" t="str">
        <f>対象者!F355</f>
        <v>つかはら かつひさ</v>
      </c>
      <c r="G355" s="33" t="str">
        <f>対象者!G355</f>
        <v>男</v>
      </c>
      <c r="H355" s="33">
        <f ca="1">対象者!H355</f>
        <v>78</v>
      </c>
      <c r="I355" s="34">
        <f>対象者!I355</f>
        <v>16125</v>
      </c>
      <c r="J355" s="33" t="str">
        <f>対象者!J355</f>
        <v>既婚</v>
      </c>
      <c r="K355" s="33">
        <f>対象者!K355</f>
        <v>862</v>
      </c>
      <c r="L355" s="33" t="str">
        <f>対象者!L355</f>
        <v>千葉県</v>
      </c>
      <c r="M355" s="33">
        <f>対象者!M355</f>
        <v>60</v>
      </c>
      <c r="N355" s="33">
        <f>対象者!N355</f>
        <v>57</v>
      </c>
      <c r="O355" s="33">
        <f>対象者!O355</f>
        <v>43</v>
      </c>
      <c r="P355" s="33">
        <f>対象者!P355</f>
        <v>83</v>
      </c>
      <c r="Q355" s="33">
        <f>対象者!Q355</f>
        <v>38</v>
      </c>
      <c r="R355" s="30">
        <f t="shared" si="42"/>
        <v>0</v>
      </c>
      <c r="S355" s="30">
        <f t="shared" si="43"/>
        <v>1</v>
      </c>
      <c r="T355" s="30">
        <f t="shared" si="47"/>
        <v>0</v>
      </c>
      <c r="U355" s="30">
        <f t="shared" si="44"/>
        <v>0</v>
      </c>
      <c r="V355" s="30">
        <f t="shared" ca="1" si="45"/>
        <v>0</v>
      </c>
    </row>
    <row r="356" spans="2:22" x14ac:dyDescent="0.45">
      <c r="B356" s="54">
        <f t="shared" ca="1" si="46"/>
        <v>70</v>
      </c>
      <c r="C356" s="30" t="str">
        <f t="shared" ca="1" si="40"/>
        <v/>
      </c>
      <c r="D356" s="30">
        <f t="shared" ca="1" si="41"/>
        <v>0</v>
      </c>
      <c r="E356" s="33">
        <f>対象者!E356</f>
        <v>353</v>
      </c>
      <c r="F356" s="33" t="str">
        <f>対象者!F356</f>
        <v>はしもと みつひろ</v>
      </c>
      <c r="G356" s="33" t="str">
        <f>対象者!G356</f>
        <v>男</v>
      </c>
      <c r="H356" s="33">
        <f ca="1">対象者!H356</f>
        <v>77</v>
      </c>
      <c r="I356" s="34">
        <f>対象者!I356</f>
        <v>16465</v>
      </c>
      <c r="J356" s="33" t="str">
        <f>対象者!J356</f>
        <v>既婚</v>
      </c>
      <c r="K356" s="33">
        <f>対象者!K356</f>
        <v>825</v>
      </c>
      <c r="L356" s="33" t="str">
        <f>対象者!L356</f>
        <v>神奈川県</v>
      </c>
      <c r="M356" s="33">
        <f>対象者!M356</f>
        <v>55</v>
      </c>
      <c r="N356" s="33">
        <f>対象者!N356</f>
        <v>50</v>
      </c>
      <c r="O356" s="33">
        <f>対象者!O356</f>
        <v>95</v>
      </c>
      <c r="P356" s="33">
        <f>対象者!P356</f>
        <v>27</v>
      </c>
      <c r="Q356" s="33">
        <f>対象者!Q356</f>
        <v>100</v>
      </c>
      <c r="R356" s="30">
        <f t="shared" si="42"/>
        <v>0</v>
      </c>
      <c r="S356" s="30">
        <f t="shared" si="43"/>
        <v>1</v>
      </c>
      <c r="T356" s="30">
        <f t="shared" si="47"/>
        <v>0</v>
      </c>
      <c r="U356" s="30">
        <f t="shared" si="44"/>
        <v>0</v>
      </c>
      <c r="V356" s="30">
        <f t="shared" ca="1" si="45"/>
        <v>0</v>
      </c>
    </row>
    <row r="357" spans="2:22" x14ac:dyDescent="0.45">
      <c r="B357" s="54">
        <f t="shared" ca="1" si="46"/>
        <v>105</v>
      </c>
      <c r="C357" s="30" t="str">
        <f t="shared" ca="1" si="40"/>
        <v/>
      </c>
      <c r="D357" s="30">
        <f t="shared" ca="1" si="41"/>
        <v>0</v>
      </c>
      <c r="E357" s="33">
        <f>対象者!E357</f>
        <v>354</v>
      </c>
      <c r="F357" s="33" t="str">
        <f>対象者!F357</f>
        <v>きど ひろこ</v>
      </c>
      <c r="G357" s="33" t="str">
        <f>対象者!G357</f>
        <v>女</v>
      </c>
      <c r="H357" s="33">
        <f ca="1">対象者!H357</f>
        <v>78</v>
      </c>
      <c r="I357" s="34">
        <f>対象者!I357</f>
        <v>16065</v>
      </c>
      <c r="J357" s="33" t="str">
        <f>対象者!J357</f>
        <v>既婚</v>
      </c>
      <c r="K357" s="33">
        <f>対象者!K357</f>
        <v>1022</v>
      </c>
      <c r="L357" s="33" t="str">
        <f>対象者!L357</f>
        <v>埼玉県</v>
      </c>
      <c r="M357" s="33">
        <f>対象者!M357</f>
        <v>29</v>
      </c>
      <c r="N357" s="33">
        <f>対象者!N357</f>
        <v>49</v>
      </c>
      <c r="O357" s="33">
        <f>対象者!O357</f>
        <v>80</v>
      </c>
      <c r="P357" s="33">
        <f>対象者!P357</f>
        <v>64</v>
      </c>
      <c r="Q357" s="33">
        <f>対象者!Q357</f>
        <v>83</v>
      </c>
      <c r="R357" s="30">
        <f t="shared" si="42"/>
        <v>0</v>
      </c>
      <c r="S357" s="30">
        <f t="shared" si="43"/>
        <v>1</v>
      </c>
      <c r="T357" s="30">
        <f t="shared" si="47"/>
        <v>0</v>
      </c>
      <c r="U357" s="30">
        <f t="shared" si="44"/>
        <v>0</v>
      </c>
      <c r="V357" s="30">
        <f t="shared" ca="1" si="45"/>
        <v>0</v>
      </c>
    </row>
    <row r="358" spans="2:22" x14ac:dyDescent="0.45">
      <c r="B358" s="54">
        <f t="shared" ca="1" si="46"/>
        <v>140</v>
      </c>
      <c r="C358" s="30" t="str">
        <f t="shared" ca="1" si="40"/>
        <v/>
      </c>
      <c r="D358" s="30">
        <f t="shared" ca="1" si="41"/>
        <v>0</v>
      </c>
      <c r="E358" s="33">
        <f>対象者!E358</f>
        <v>355</v>
      </c>
      <c r="F358" s="33" t="str">
        <f>対象者!F358</f>
        <v>まつい そら</v>
      </c>
      <c r="G358" s="33" t="str">
        <f>対象者!G358</f>
        <v>女</v>
      </c>
      <c r="H358" s="33">
        <f ca="1">対象者!H358</f>
        <v>55</v>
      </c>
      <c r="I358" s="34">
        <f>対象者!I358</f>
        <v>24430</v>
      </c>
      <c r="J358" s="33" t="str">
        <f>対象者!J358</f>
        <v>既婚</v>
      </c>
      <c r="K358" s="33">
        <f>対象者!K358</f>
        <v>981</v>
      </c>
      <c r="L358" s="33" t="str">
        <f>対象者!L358</f>
        <v>静岡県</v>
      </c>
      <c r="M358" s="33">
        <f>対象者!M358</f>
        <v>55</v>
      </c>
      <c r="N358" s="33">
        <f>対象者!N358</f>
        <v>53</v>
      </c>
      <c r="O358" s="33">
        <f>対象者!O358</f>
        <v>60</v>
      </c>
      <c r="P358" s="33">
        <f>対象者!P358</f>
        <v>75</v>
      </c>
      <c r="Q358" s="33">
        <f>対象者!Q358</f>
        <v>19</v>
      </c>
      <c r="R358" s="30">
        <f t="shared" si="42"/>
        <v>0</v>
      </c>
      <c r="S358" s="30">
        <f t="shared" si="43"/>
        <v>1</v>
      </c>
      <c r="T358" s="30">
        <f t="shared" si="47"/>
        <v>0</v>
      </c>
      <c r="U358" s="30">
        <f t="shared" si="44"/>
        <v>0</v>
      </c>
      <c r="V358" s="30">
        <f t="shared" ca="1" si="45"/>
        <v>0</v>
      </c>
    </row>
    <row r="359" spans="2:22" x14ac:dyDescent="0.45">
      <c r="B359" s="54">
        <f t="shared" ca="1" si="46"/>
        <v>143</v>
      </c>
      <c r="C359" s="30" t="str">
        <f t="shared" ca="1" si="40"/>
        <v/>
      </c>
      <c r="D359" s="30">
        <f t="shared" ca="1" si="41"/>
        <v>0</v>
      </c>
      <c r="E359" s="33">
        <f>対象者!E359</f>
        <v>356</v>
      </c>
      <c r="F359" s="33" t="str">
        <f>対象者!F359</f>
        <v>せんだ しゅん</v>
      </c>
      <c r="G359" s="33" t="str">
        <f>対象者!G359</f>
        <v>男</v>
      </c>
      <c r="H359" s="33">
        <f ca="1">対象者!H359</f>
        <v>30</v>
      </c>
      <c r="I359" s="34">
        <f>対象者!I359</f>
        <v>33559</v>
      </c>
      <c r="J359" s="33" t="str">
        <f>対象者!J359</f>
        <v>既婚</v>
      </c>
      <c r="K359" s="33">
        <f>対象者!K359</f>
        <v>842</v>
      </c>
      <c r="L359" s="33" t="str">
        <f>対象者!L359</f>
        <v>神奈川県</v>
      </c>
      <c r="M359" s="33">
        <f>対象者!M359</f>
        <v>27</v>
      </c>
      <c r="N359" s="33">
        <f>対象者!N359</f>
        <v>95</v>
      </c>
      <c r="O359" s="33">
        <f>対象者!O359</f>
        <v>52</v>
      </c>
      <c r="P359" s="33">
        <f>対象者!P359</f>
        <v>65</v>
      </c>
      <c r="Q359" s="33">
        <f>対象者!Q359</f>
        <v>93</v>
      </c>
      <c r="R359" s="30">
        <f t="shared" si="42"/>
        <v>0</v>
      </c>
      <c r="S359" s="30">
        <f t="shared" si="43"/>
        <v>1</v>
      </c>
      <c r="T359" s="30">
        <f t="shared" si="47"/>
        <v>0</v>
      </c>
      <c r="U359" s="30">
        <f t="shared" si="44"/>
        <v>0</v>
      </c>
      <c r="V359" s="30">
        <f t="shared" ca="1" si="45"/>
        <v>0</v>
      </c>
    </row>
    <row r="360" spans="2:22" x14ac:dyDescent="0.45">
      <c r="B360" s="54">
        <f t="shared" ca="1" si="46"/>
        <v>285</v>
      </c>
      <c r="C360" s="30" t="str">
        <f t="shared" ca="1" si="40"/>
        <v/>
      </c>
      <c r="D360" s="30">
        <f t="shared" ca="1" si="41"/>
        <v>0</v>
      </c>
      <c r="E360" s="33">
        <f>対象者!E360</f>
        <v>357</v>
      </c>
      <c r="F360" s="33" t="str">
        <f>対象者!F360</f>
        <v>たにもと もとき</v>
      </c>
      <c r="G360" s="33" t="str">
        <f>対象者!G360</f>
        <v>男</v>
      </c>
      <c r="H360" s="33">
        <f ca="1">対象者!H360</f>
        <v>33</v>
      </c>
      <c r="I360" s="34">
        <f>対象者!I360</f>
        <v>32321</v>
      </c>
      <c r="J360" s="33" t="str">
        <f>対象者!J360</f>
        <v>未婚</v>
      </c>
      <c r="K360" s="33">
        <f>対象者!K360</f>
        <v>1034</v>
      </c>
      <c r="L360" s="33" t="str">
        <f>対象者!L360</f>
        <v>福岡県</v>
      </c>
      <c r="M360" s="33">
        <f>対象者!M360</f>
        <v>43</v>
      </c>
      <c r="N360" s="33">
        <f>対象者!N360</f>
        <v>66</v>
      </c>
      <c r="O360" s="33">
        <f>対象者!O360</f>
        <v>79</v>
      </c>
      <c r="P360" s="33">
        <f>対象者!P360</f>
        <v>24</v>
      </c>
      <c r="Q360" s="33">
        <f>対象者!Q360</f>
        <v>91</v>
      </c>
      <c r="R360" s="30">
        <f t="shared" si="42"/>
        <v>0</v>
      </c>
      <c r="S360" s="30">
        <f t="shared" si="43"/>
        <v>1</v>
      </c>
      <c r="T360" s="30">
        <f t="shared" si="47"/>
        <v>0</v>
      </c>
      <c r="U360" s="30">
        <f t="shared" si="44"/>
        <v>1</v>
      </c>
      <c r="V360" s="30">
        <f t="shared" ca="1" si="45"/>
        <v>0</v>
      </c>
    </row>
    <row r="361" spans="2:22" x14ac:dyDescent="0.45">
      <c r="B361" s="54">
        <f t="shared" ca="1" si="46"/>
        <v>14</v>
      </c>
      <c r="C361" s="30" t="str">
        <f t="shared" ca="1" si="40"/>
        <v/>
      </c>
      <c r="D361" s="30">
        <f t="shared" ca="1" si="41"/>
        <v>0</v>
      </c>
      <c r="E361" s="33">
        <f>対象者!E361</f>
        <v>358</v>
      </c>
      <c r="F361" s="33" t="str">
        <f>対象者!F361</f>
        <v>あらい ゆう</v>
      </c>
      <c r="G361" s="33" t="str">
        <f>対象者!G361</f>
        <v>女</v>
      </c>
      <c r="H361" s="33">
        <f ca="1">対象者!H361</f>
        <v>48</v>
      </c>
      <c r="I361" s="34">
        <f>対象者!I361</f>
        <v>27113</v>
      </c>
      <c r="J361" s="33" t="str">
        <f>対象者!J361</f>
        <v>既婚</v>
      </c>
      <c r="K361" s="33">
        <f>対象者!K361</f>
        <v>674</v>
      </c>
      <c r="L361" s="33" t="str">
        <f>対象者!L361</f>
        <v>沖縄県</v>
      </c>
      <c r="M361" s="33">
        <f>対象者!M361</f>
        <v>80</v>
      </c>
      <c r="N361" s="33">
        <f>対象者!N361</f>
        <v>53</v>
      </c>
      <c r="O361" s="33">
        <f>対象者!O361</f>
        <v>32</v>
      </c>
      <c r="P361" s="33">
        <f>対象者!P361</f>
        <v>85</v>
      </c>
      <c r="Q361" s="33">
        <f>対象者!Q361</f>
        <v>40</v>
      </c>
      <c r="R361" s="30">
        <f t="shared" si="42"/>
        <v>0</v>
      </c>
      <c r="S361" s="30">
        <f t="shared" si="43"/>
        <v>1</v>
      </c>
      <c r="T361" s="30">
        <f t="shared" si="47"/>
        <v>0</v>
      </c>
      <c r="U361" s="30">
        <f t="shared" si="44"/>
        <v>0</v>
      </c>
      <c r="V361" s="30">
        <f t="shared" ca="1" si="45"/>
        <v>0</v>
      </c>
    </row>
    <row r="362" spans="2:22" x14ac:dyDescent="0.45">
      <c r="B362" s="54">
        <f t="shared" ca="1" si="46"/>
        <v>191</v>
      </c>
      <c r="C362" s="30" t="str">
        <f t="shared" ca="1" si="40"/>
        <v/>
      </c>
      <c r="D362" s="30">
        <f t="shared" ca="1" si="41"/>
        <v>0</v>
      </c>
      <c r="E362" s="33">
        <f>対象者!E362</f>
        <v>359</v>
      </c>
      <c r="F362" s="33" t="str">
        <f>対象者!F362</f>
        <v>せと てっぺい</v>
      </c>
      <c r="G362" s="33" t="str">
        <f>対象者!G362</f>
        <v>男</v>
      </c>
      <c r="H362" s="33">
        <f ca="1">対象者!H362</f>
        <v>58</v>
      </c>
      <c r="I362" s="34">
        <f>対象者!I362</f>
        <v>23284</v>
      </c>
      <c r="J362" s="33" t="str">
        <f>対象者!J362</f>
        <v>既婚</v>
      </c>
      <c r="K362" s="33">
        <f>対象者!K362</f>
        <v>855</v>
      </c>
      <c r="L362" s="33" t="str">
        <f>対象者!L362</f>
        <v>熊本県</v>
      </c>
      <c r="M362" s="33">
        <f>対象者!M362</f>
        <v>85</v>
      </c>
      <c r="N362" s="33">
        <f>対象者!N362</f>
        <v>26</v>
      </c>
      <c r="O362" s="33">
        <f>対象者!O362</f>
        <v>95</v>
      </c>
      <c r="P362" s="33">
        <f>対象者!P362</f>
        <v>58</v>
      </c>
      <c r="Q362" s="33">
        <f>対象者!Q362</f>
        <v>86</v>
      </c>
      <c r="R362" s="30">
        <f t="shared" si="42"/>
        <v>0</v>
      </c>
      <c r="S362" s="30">
        <f t="shared" si="43"/>
        <v>1</v>
      </c>
      <c r="T362" s="30">
        <f t="shared" si="47"/>
        <v>0</v>
      </c>
      <c r="U362" s="30">
        <f t="shared" si="44"/>
        <v>0</v>
      </c>
      <c r="V362" s="30">
        <f t="shared" ca="1" si="45"/>
        <v>0</v>
      </c>
    </row>
    <row r="363" spans="2:22" x14ac:dyDescent="0.45">
      <c r="B363" s="54">
        <f t="shared" ca="1" si="46"/>
        <v>359</v>
      </c>
      <c r="C363" s="30" t="str">
        <f t="shared" si="40"/>
        <v/>
      </c>
      <c r="D363" s="30">
        <f t="shared" si="41"/>
        <v>0</v>
      </c>
      <c r="E363" s="33">
        <f>対象者!E363</f>
        <v>360</v>
      </c>
      <c r="F363" s="33" t="str">
        <f>対象者!F363</f>
        <v>こまち ひろこ</v>
      </c>
      <c r="G363" s="33" t="str">
        <f>対象者!G363</f>
        <v>女</v>
      </c>
      <c r="H363" s="33">
        <f>対象者!H363</f>
        <v>79</v>
      </c>
      <c r="I363" s="34">
        <f>対象者!I363</f>
        <v>15811</v>
      </c>
      <c r="J363" s="33" t="str">
        <f>対象者!J363</f>
        <v>既婚</v>
      </c>
      <c r="K363" s="33">
        <f>対象者!K363</f>
        <v>461</v>
      </c>
      <c r="L363" s="33" t="str">
        <f>対象者!L363</f>
        <v>愛知県</v>
      </c>
      <c r="M363" s="33">
        <f>対象者!M363</f>
        <v>90</v>
      </c>
      <c r="N363" s="33">
        <f>対象者!N363</f>
        <v>38</v>
      </c>
      <c r="O363" s="33">
        <f>対象者!O363</f>
        <v>46</v>
      </c>
      <c r="P363" s="33">
        <f>対象者!P363</f>
        <v>82</v>
      </c>
      <c r="Q363" s="33">
        <f>対象者!Q363</f>
        <v>47</v>
      </c>
      <c r="R363" s="30">
        <f t="shared" si="42"/>
        <v>0</v>
      </c>
      <c r="S363" s="30">
        <f t="shared" si="43"/>
        <v>1</v>
      </c>
      <c r="T363" s="30">
        <f t="shared" si="47"/>
        <v>0</v>
      </c>
      <c r="U363" s="30">
        <f t="shared" si="44"/>
        <v>0</v>
      </c>
      <c r="V363" s="30">
        <f t="shared" ca="1" si="45"/>
        <v>1</v>
      </c>
    </row>
    <row r="364" spans="2:22" x14ac:dyDescent="0.45">
      <c r="B364" s="54">
        <f t="shared" ca="1" si="46"/>
        <v>191</v>
      </c>
      <c r="C364" s="30" t="str">
        <f t="shared" ca="1" si="40"/>
        <v/>
      </c>
      <c r="D364" s="30">
        <f t="shared" ca="1" si="41"/>
        <v>0</v>
      </c>
      <c r="E364" s="33">
        <f>対象者!E364</f>
        <v>361</v>
      </c>
      <c r="F364" s="33" t="str">
        <f>対象者!F364</f>
        <v>かみじょう なぎさ</v>
      </c>
      <c r="G364" s="33" t="str">
        <f>対象者!G364</f>
        <v>女</v>
      </c>
      <c r="H364" s="33">
        <f ca="1">対象者!H364</f>
        <v>26</v>
      </c>
      <c r="I364" s="34">
        <f>対象者!I364</f>
        <v>34972</v>
      </c>
      <c r="J364" s="33" t="str">
        <f>対象者!J364</f>
        <v>既婚</v>
      </c>
      <c r="K364" s="33">
        <f>対象者!K364</f>
        <v>1039</v>
      </c>
      <c r="L364" s="33" t="str">
        <f>対象者!L364</f>
        <v>東京都</v>
      </c>
      <c r="M364" s="33">
        <f>対象者!M364</f>
        <v>93</v>
      </c>
      <c r="N364" s="33">
        <f>対象者!N364</f>
        <v>75</v>
      </c>
      <c r="O364" s="33">
        <f>対象者!O364</f>
        <v>19</v>
      </c>
      <c r="P364" s="33">
        <f>対象者!P364</f>
        <v>24</v>
      </c>
      <c r="Q364" s="33">
        <f>対象者!Q364</f>
        <v>80</v>
      </c>
      <c r="R364" s="30">
        <f t="shared" si="42"/>
        <v>0</v>
      </c>
      <c r="S364" s="30">
        <f t="shared" si="43"/>
        <v>1</v>
      </c>
      <c r="T364" s="30">
        <f t="shared" si="47"/>
        <v>0</v>
      </c>
      <c r="U364" s="30">
        <f t="shared" si="44"/>
        <v>0</v>
      </c>
      <c r="V364" s="30">
        <f t="shared" ca="1" si="45"/>
        <v>0</v>
      </c>
    </row>
    <row r="365" spans="2:22" x14ac:dyDescent="0.45">
      <c r="B365" s="54">
        <f t="shared" ca="1" si="46"/>
        <v>167</v>
      </c>
      <c r="C365" s="30" t="str">
        <f t="shared" ca="1" si="40"/>
        <v/>
      </c>
      <c r="D365" s="30">
        <f t="shared" ca="1" si="41"/>
        <v>0</v>
      </c>
      <c r="E365" s="33">
        <f>対象者!E365</f>
        <v>362</v>
      </c>
      <c r="F365" s="33" t="str">
        <f>対象者!F365</f>
        <v>ひびの りょうすけ</v>
      </c>
      <c r="G365" s="33" t="str">
        <f>対象者!G365</f>
        <v>男</v>
      </c>
      <c r="H365" s="33">
        <f ca="1">対象者!H365</f>
        <v>69</v>
      </c>
      <c r="I365" s="34">
        <f>対象者!I365</f>
        <v>19290</v>
      </c>
      <c r="J365" s="33" t="str">
        <f>対象者!J365</f>
        <v>既婚</v>
      </c>
      <c r="K365" s="33">
        <f>対象者!K365</f>
        <v>342</v>
      </c>
      <c r="L365" s="33" t="str">
        <f>対象者!L365</f>
        <v>神奈川県</v>
      </c>
      <c r="M365" s="33">
        <f>対象者!M365</f>
        <v>76</v>
      </c>
      <c r="N365" s="33">
        <f>対象者!N365</f>
        <v>68</v>
      </c>
      <c r="O365" s="33">
        <f>対象者!O365</f>
        <v>60</v>
      </c>
      <c r="P365" s="33">
        <f>対象者!P365</f>
        <v>64</v>
      </c>
      <c r="Q365" s="33">
        <f>対象者!Q365</f>
        <v>53</v>
      </c>
      <c r="R365" s="30">
        <f t="shared" si="42"/>
        <v>0</v>
      </c>
      <c r="S365" s="30">
        <f t="shared" si="43"/>
        <v>1</v>
      </c>
      <c r="T365" s="30">
        <f t="shared" si="47"/>
        <v>0</v>
      </c>
      <c r="U365" s="30">
        <f t="shared" si="44"/>
        <v>0</v>
      </c>
      <c r="V365" s="30">
        <f t="shared" ca="1" si="45"/>
        <v>0</v>
      </c>
    </row>
    <row r="366" spans="2:22" x14ac:dyDescent="0.45">
      <c r="B366" s="54">
        <f t="shared" ca="1" si="46"/>
        <v>261</v>
      </c>
      <c r="C366" s="30" t="str">
        <f t="shared" ca="1" si="40"/>
        <v/>
      </c>
      <c r="D366" s="30">
        <f t="shared" ca="1" si="41"/>
        <v>0</v>
      </c>
      <c r="E366" s="33">
        <f>対象者!E366</f>
        <v>363</v>
      </c>
      <c r="F366" s="33" t="str">
        <f>対象者!F366</f>
        <v>もりぐち あさか</v>
      </c>
      <c r="G366" s="33" t="str">
        <f>対象者!G366</f>
        <v>女</v>
      </c>
      <c r="H366" s="33">
        <f ca="1">対象者!H366</f>
        <v>59</v>
      </c>
      <c r="I366" s="34">
        <f>対象者!I366</f>
        <v>22848</v>
      </c>
      <c r="J366" s="33" t="str">
        <f>対象者!J366</f>
        <v>既婚</v>
      </c>
      <c r="K366" s="33">
        <f>対象者!K366</f>
        <v>1037</v>
      </c>
      <c r="L366" s="33" t="str">
        <f>対象者!L366</f>
        <v>埼玉県</v>
      </c>
      <c r="M366" s="33">
        <f>対象者!M366</f>
        <v>47</v>
      </c>
      <c r="N366" s="33">
        <f>対象者!N366</f>
        <v>94</v>
      </c>
      <c r="O366" s="33">
        <f>対象者!O366</f>
        <v>52</v>
      </c>
      <c r="P366" s="33">
        <f>対象者!P366</f>
        <v>90</v>
      </c>
      <c r="Q366" s="33">
        <f>対象者!Q366</f>
        <v>76</v>
      </c>
      <c r="R366" s="30">
        <f t="shared" si="42"/>
        <v>0</v>
      </c>
      <c r="S366" s="30">
        <f t="shared" si="43"/>
        <v>1</v>
      </c>
      <c r="T366" s="30">
        <f t="shared" si="47"/>
        <v>0</v>
      </c>
      <c r="U366" s="30">
        <f t="shared" si="44"/>
        <v>0</v>
      </c>
      <c r="V366" s="30">
        <f t="shared" ca="1" si="45"/>
        <v>0</v>
      </c>
    </row>
    <row r="367" spans="2:22" x14ac:dyDescent="0.45">
      <c r="B367" s="54">
        <f t="shared" ca="1" si="46"/>
        <v>20</v>
      </c>
      <c r="C367" s="30" t="str">
        <f t="shared" ca="1" si="40"/>
        <v/>
      </c>
      <c r="D367" s="30">
        <f t="shared" ca="1" si="41"/>
        <v>0</v>
      </c>
      <c r="E367" s="33">
        <f>対象者!E367</f>
        <v>364</v>
      </c>
      <c r="F367" s="33" t="str">
        <f>対象者!F367</f>
        <v>すえなが みさこ</v>
      </c>
      <c r="G367" s="33" t="str">
        <f>対象者!G367</f>
        <v>女</v>
      </c>
      <c r="H367" s="33">
        <f ca="1">対象者!H367</f>
        <v>72</v>
      </c>
      <c r="I367" s="34">
        <f>対象者!I367</f>
        <v>18341</v>
      </c>
      <c r="J367" s="33" t="str">
        <f>対象者!J367</f>
        <v>既婚</v>
      </c>
      <c r="K367" s="33">
        <f>対象者!K367</f>
        <v>613</v>
      </c>
      <c r="L367" s="33" t="str">
        <f>対象者!L367</f>
        <v>秋田県</v>
      </c>
      <c r="M367" s="33">
        <f>対象者!M367</f>
        <v>46</v>
      </c>
      <c r="N367" s="33">
        <f>対象者!N367</f>
        <v>93</v>
      </c>
      <c r="O367" s="33">
        <f>対象者!O367</f>
        <v>70</v>
      </c>
      <c r="P367" s="33">
        <f>対象者!P367</f>
        <v>46</v>
      </c>
      <c r="Q367" s="33">
        <f>対象者!Q367</f>
        <v>31</v>
      </c>
      <c r="R367" s="30">
        <f t="shared" si="42"/>
        <v>0</v>
      </c>
      <c r="S367" s="30">
        <f t="shared" si="43"/>
        <v>1</v>
      </c>
      <c r="T367" s="30">
        <f t="shared" si="47"/>
        <v>0</v>
      </c>
      <c r="U367" s="30">
        <f t="shared" si="44"/>
        <v>0</v>
      </c>
      <c r="V367" s="30">
        <f t="shared" ca="1" si="45"/>
        <v>0</v>
      </c>
    </row>
    <row r="368" spans="2:22" x14ac:dyDescent="0.45">
      <c r="B368" s="54">
        <f t="shared" ca="1" si="46"/>
        <v>17</v>
      </c>
      <c r="C368" s="30" t="str">
        <f t="shared" ca="1" si="40"/>
        <v/>
      </c>
      <c r="D368" s="30">
        <f t="shared" ca="1" si="41"/>
        <v>0</v>
      </c>
      <c r="E368" s="33">
        <f>対象者!E368</f>
        <v>365</v>
      </c>
      <c r="F368" s="33" t="str">
        <f>対象者!F368</f>
        <v>とりい あい</v>
      </c>
      <c r="G368" s="33" t="str">
        <f>対象者!G368</f>
        <v>女</v>
      </c>
      <c r="H368" s="33">
        <f ca="1">対象者!H368</f>
        <v>35</v>
      </c>
      <c r="I368" s="34">
        <f>対象者!I368</f>
        <v>31858</v>
      </c>
      <c r="J368" s="33" t="str">
        <f>対象者!J368</f>
        <v>既婚</v>
      </c>
      <c r="K368" s="33">
        <f>対象者!K368</f>
        <v>612</v>
      </c>
      <c r="L368" s="33" t="str">
        <f>対象者!L368</f>
        <v>埼玉県</v>
      </c>
      <c r="M368" s="33">
        <f>対象者!M368</f>
        <v>90</v>
      </c>
      <c r="N368" s="33">
        <f>対象者!N368</f>
        <v>51</v>
      </c>
      <c r="O368" s="33">
        <f>対象者!O368</f>
        <v>41</v>
      </c>
      <c r="P368" s="33">
        <f>対象者!P368</f>
        <v>33</v>
      </c>
      <c r="Q368" s="33">
        <f>対象者!Q368</f>
        <v>22</v>
      </c>
      <c r="R368" s="30">
        <f t="shared" si="42"/>
        <v>0</v>
      </c>
      <c r="S368" s="30">
        <f t="shared" si="43"/>
        <v>1</v>
      </c>
      <c r="T368" s="30">
        <f t="shared" si="47"/>
        <v>0</v>
      </c>
      <c r="U368" s="30">
        <f t="shared" si="44"/>
        <v>1</v>
      </c>
      <c r="V368" s="30">
        <f t="shared" ca="1" si="45"/>
        <v>0</v>
      </c>
    </row>
    <row r="369" spans="2:22" x14ac:dyDescent="0.45">
      <c r="B369" s="54">
        <f t="shared" ca="1" si="46"/>
        <v>178</v>
      </c>
      <c r="C369" s="30" t="str">
        <f t="shared" ca="1" si="40"/>
        <v/>
      </c>
      <c r="D369" s="30">
        <f t="shared" ca="1" si="41"/>
        <v>0</v>
      </c>
      <c r="E369" s="33">
        <f>対象者!E369</f>
        <v>366</v>
      </c>
      <c r="F369" s="33" t="str">
        <f>対象者!F369</f>
        <v>ひらやま ひろし</v>
      </c>
      <c r="G369" s="33" t="str">
        <f>対象者!G369</f>
        <v>男</v>
      </c>
      <c r="H369" s="33">
        <f ca="1">対象者!H369</f>
        <v>48</v>
      </c>
      <c r="I369" s="34">
        <f>対象者!I369</f>
        <v>26949</v>
      </c>
      <c r="J369" s="33" t="str">
        <f>対象者!J369</f>
        <v>既婚</v>
      </c>
      <c r="K369" s="33">
        <f>対象者!K369</f>
        <v>375</v>
      </c>
      <c r="L369" s="33" t="str">
        <f>対象者!L369</f>
        <v>岩手県</v>
      </c>
      <c r="M369" s="33">
        <f>対象者!M369</f>
        <v>57</v>
      </c>
      <c r="N369" s="33">
        <f>対象者!N369</f>
        <v>79</v>
      </c>
      <c r="O369" s="33">
        <f>対象者!O369</f>
        <v>44</v>
      </c>
      <c r="P369" s="33">
        <f>対象者!P369</f>
        <v>29</v>
      </c>
      <c r="Q369" s="33">
        <f>対象者!Q369</f>
        <v>37</v>
      </c>
      <c r="R369" s="30">
        <f t="shared" si="42"/>
        <v>0</v>
      </c>
      <c r="S369" s="30">
        <f t="shared" si="43"/>
        <v>1</v>
      </c>
      <c r="T369" s="30">
        <f t="shared" si="47"/>
        <v>0</v>
      </c>
      <c r="U369" s="30">
        <f t="shared" si="44"/>
        <v>0</v>
      </c>
      <c r="V369" s="30">
        <f t="shared" ca="1" si="45"/>
        <v>0</v>
      </c>
    </row>
    <row r="370" spans="2:22" x14ac:dyDescent="0.45">
      <c r="B370" s="54">
        <f t="shared" ca="1" si="46"/>
        <v>284</v>
      </c>
      <c r="C370" s="30" t="str">
        <f t="shared" ca="1" si="40"/>
        <v/>
      </c>
      <c r="D370" s="30">
        <f t="shared" ca="1" si="41"/>
        <v>0</v>
      </c>
      <c r="E370" s="33">
        <f>対象者!E370</f>
        <v>367</v>
      </c>
      <c r="F370" s="33" t="str">
        <f>対象者!F370</f>
        <v>ふきいし じん</v>
      </c>
      <c r="G370" s="33" t="str">
        <f>対象者!G370</f>
        <v>男</v>
      </c>
      <c r="H370" s="33">
        <f ca="1">対象者!H370</f>
        <v>46</v>
      </c>
      <c r="I370" s="34">
        <f>対象者!I370</f>
        <v>27574</v>
      </c>
      <c r="J370" s="33" t="str">
        <f>対象者!J370</f>
        <v>既婚</v>
      </c>
      <c r="K370" s="33">
        <f>対象者!K370</f>
        <v>381</v>
      </c>
      <c r="L370" s="33" t="str">
        <f>対象者!L370</f>
        <v>千葉県</v>
      </c>
      <c r="M370" s="33">
        <f>対象者!M370</f>
        <v>77</v>
      </c>
      <c r="N370" s="33">
        <f>対象者!N370</f>
        <v>64</v>
      </c>
      <c r="O370" s="33">
        <f>対象者!O370</f>
        <v>25</v>
      </c>
      <c r="P370" s="33">
        <f>対象者!P370</f>
        <v>93</v>
      </c>
      <c r="Q370" s="33">
        <f>対象者!Q370</f>
        <v>36</v>
      </c>
      <c r="R370" s="30">
        <f t="shared" si="42"/>
        <v>0</v>
      </c>
      <c r="S370" s="30">
        <f t="shared" si="43"/>
        <v>1</v>
      </c>
      <c r="T370" s="30">
        <f t="shared" si="47"/>
        <v>0</v>
      </c>
      <c r="U370" s="30">
        <f t="shared" si="44"/>
        <v>0</v>
      </c>
      <c r="V370" s="30">
        <f t="shared" ca="1" si="45"/>
        <v>0</v>
      </c>
    </row>
    <row r="371" spans="2:22" x14ac:dyDescent="0.45">
      <c r="B371" s="54">
        <f t="shared" ca="1" si="46"/>
        <v>27</v>
      </c>
      <c r="C371" s="30" t="str">
        <f t="shared" ca="1" si="40"/>
        <v/>
      </c>
      <c r="D371" s="30">
        <f t="shared" ca="1" si="41"/>
        <v>0</v>
      </c>
      <c r="E371" s="33">
        <f>対象者!E371</f>
        <v>368</v>
      </c>
      <c r="F371" s="33" t="str">
        <f>対象者!F371</f>
        <v>ふじわら あきら</v>
      </c>
      <c r="G371" s="33" t="str">
        <f>対象者!G371</f>
        <v>男</v>
      </c>
      <c r="H371" s="33">
        <f ca="1">対象者!H371</f>
        <v>74</v>
      </c>
      <c r="I371" s="34">
        <f>対象者!I371</f>
        <v>17604</v>
      </c>
      <c r="J371" s="33" t="str">
        <f>対象者!J371</f>
        <v>既婚</v>
      </c>
      <c r="K371" s="33">
        <f>対象者!K371</f>
        <v>706</v>
      </c>
      <c r="L371" s="33" t="str">
        <f>対象者!L371</f>
        <v>愛知県</v>
      </c>
      <c r="M371" s="33">
        <f>対象者!M371</f>
        <v>22</v>
      </c>
      <c r="N371" s="33">
        <f>対象者!N371</f>
        <v>18</v>
      </c>
      <c r="O371" s="33">
        <f>対象者!O371</f>
        <v>25</v>
      </c>
      <c r="P371" s="33">
        <f>対象者!P371</f>
        <v>42</v>
      </c>
      <c r="Q371" s="33">
        <f>対象者!Q371</f>
        <v>34</v>
      </c>
      <c r="R371" s="30">
        <f t="shared" si="42"/>
        <v>0</v>
      </c>
      <c r="S371" s="30">
        <f t="shared" si="43"/>
        <v>1</v>
      </c>
      <c r="T371" s="30">
        <f t="shared" si="47"/>
        <v>0</v>
      </c>
      <c r="U371" s="30">
        <f t="shared" si="44"/>
        <v>0</v>
      </c>
      <c r="V371" s="30">
        <f t="shared" ca="1" si="45"/>
        <v>0</v>
      </c>
    </row>
    <row r="372" spans="2:22" x14ac:dyDescent="0.45">
      <c r="B372" s="54">
        <f t="shared" ca="1" si="46"/>
        <v>199</v>
      </c>
      <c r="C372" s="30" t="str">
        <f t="shared" ca="1" si="40"/>
        <v/>
      </c>
      <c r="D372" s="30">
        <f t="shared" ca="1" si="41"/>
        <v>0</v>
      </c>
      <c r="E372" s="33">
        <f>対象者!E372</f>
        <v>369</v>
      </c>
      <c r="F372" s="33" t="str">
        <f>対象者!F372</f>
        <v>よりた あきら</v>
      </c>
      <c r="G372" s="33" t="str">
        <f>対象者!G372</f>
        <v>男</v>
      </c>
      <c r="H372" s="33">
        <f ca="1">対象者!H372</f>
        <v>28</v>
      </c>
      <c r="I372" s="34">
        <f>対象者!I372</f>
        <v>34233</v>
      </c>
      <c r="J372" s="33" t="str">
        <f>対象者!J372</f>
        <v>未婚</v>
      </c>
      <c r="K372" s="33">
        <f>対象者!K372</f>
        <v>1032</v>
      </c>
      <c r="L372" s="33" t="str">
        <f>対象者!L372</f>
        <v>北海道</v>
      </c>
      <c r="M372" s="33">
        <f>対象者!M372</f>
        <v>63</v>
      </c>
      <c r="N372" s="33">
        <f>対象者!N372</f>
        <v>58</v>
      </c>
      <c r="O372" s="33">
        <f>対象者!O372</f>
        <v>84</v>
      </c>
      <c r="P372" s="33">
        <f>対象者!P372</f>
        <v>31</v>
      </c>
      <c r="Q372" s="33">
        <f>対象者!Q372</f>
        <v>67</v>
      </c>
      <c r="R372" s="30">
        <f t="shared" si="42"/>
        <v>0</v>
      </c>
      <c r="S372" s="30">
        <f t="shared" si="43"/>
        <v>1</v>
      </c>
      <c r="T372" s="30">
        <f t="shared" si="47"/>
        <v>0</v>
      </c>
      <c r="U372" s="30">
        <f t="shared" si="44"/>
        <v>0</v>
      </c>
      <c r="V372" s="30">
        <f t="shared" ca="1" si="45"/>
        <v>0</v>
      </c>
    </row>
    <row r="373" spans="2:22" x14ac:dyDescent="0.45">
      <c r="B373" s="54">
        <f t="shared" ca="1" si="46"/>
        <v>87</v>
      </c>
      <c r="C373" s="30" t="str">
        <f t="shared" ca="1" si="40"/>
        <v/>
      </c>
      <c r="D373" s="30">
        <f t="shared" ca="1" si="41"/>
        <v>0</v>
      </c>
      <c r="E373" s="33">
        <f>対象者!E373</f>
        <v>370</v>
      </c>
      <c r="F373" s="33" t="str">
        <f>対象者!F373</f>
        <v>てじま ひろ</v>
      </c>
      <c r="G373" s="33" t="str">
        <f>対象者!G373</f>
        <v>男</v>
      </c>
      <c r="H373" s="33">
        <f ca="1">対象者!H373</f>
        <v>27</v>
      </c>
      <c r="I373" s="34">
        <f>対象者!I373</f>
        <v>34710</v>
      </c>
      <c r="J373" s="33" t="str">
        <f>対象者!J373</f>
        <v>既婚</v>
      </c>
      <c r="K373" s="33">
        <f>対象者!K373</f>
        <v>650</v>
      </c>
      <c r="L373" s="33" t="str">
        <f>対象者!L373</f>
        <v>千葉県</v>
      </c>
      <c r="M373" s="33">
        <f>対象者!M373</f>
        <v>28</v>
      </c>
      <c r="N373" s="33">
        <f>対象者!N373</f>
        <v>29</v>
      </c>
      <c r="O373" s="33">
        <f>対象者!O373</f>
        <v>86</v>
      </c>
      <c r="P373" s="33">
        <f>対象者!P373</f>
        <v>19</v>
      </c>
      <c r="Q373" s="33">
        <f>対象者!Q373</f>
        <v>72</v>
      </c>
      <c r="R373" s="30">
        <f t="shared" si="42"/>
        <v>0</v>
      </c>
      <c r="S373" s="30">
        <f t="shared" si="43"/>
        <v>1</v>
      </c>
      <c r="T373" s="30">
        <f t="shared" si="47"/>
        <v>0</v>
      </c>
      <c r="U373" s="30">
        <f t="shared" si="44"/>
        <v>0</v>
      </c>
      <c r="V373" s="30">
        <f t="shared" ca="1" si="45"/>
        <v>0</v>
      </c>
    </row>
    <row r="374" spans="2:22" x14ac:dyDescent="0.45">
      <c r="B374" s="54">
        <f t="shared" ca="1" si="46"/>
        <v>139</v>
      </c>
      <c r="C374" s="30" t="str">
        <f t="shared" ca="1" si="40"/>
        <v/>
      </c>
      <c r="D374" s="30">
        <f t="shared" ca="1" si="41"/>
        <v>0</v>
      </c>
      <c r="E374" s="33">
        <f>対象者!E374</f>
        <v>371</v>
      </c>
      <c r="F374" s="33" t="str">
        <f>対象者!F374</f>
        <v>あきやま はなこ</v>
      </c>
      <c r="G374" s="33" t="str">
        <f>対象者!G374</f>
        <v>女</v>
      </c>
      <c r="H374" s="33">
        <f ca="1">対象者!H374</f>
        <v>57</v>
      </c>
      <c r="I374" s="34">
        <f>対象者!I374</f>
        <v>23701</v>
      </c>
      <c r="J374" s="33" t="str">
        <f>対象者!J374</f>
        <v>既婚</v>
      </c>
      <c r="K374" s="33">
        <f>対象者!K374</f>
        <v>927</v>
      </c>
      <c r="L374" s="33" t="str">
        <f>対象者!L374</f>
        <v>熊本県</v>
      </c>
      <c r="M374" s="33">
        <f>対象者!M374</f>
        <v>30</v>
      </c>
      <c r="N374" s="33">
        <f>対象者!N374</f>
        <v>50</v>
      </c>
      <c r="O374" s="33">
        <f>対象者!O374</f>
        <v>73</v>
      </c>
      <c r="P374" s="33">
        <f>対象者!P374</f>
        <v>62</v>
      </c>
      <c r="Q374" s="33">
        <f>対象者!Q374</f>
        <v>54</v>
      </c>
      <c r="R374" s="30">
        <f t="shared" si="42"/>
        <v>0</v>
      </c>
      <c r="S374" s="30">
        <f t="shared" si="43"/>
        <v>1</v>
      </c>
      <c r="T374" s="30">
        <f t="shared" si="47"/>
        <v>0</v>
      </c>
      <c r="U374" s="30">
        <f t="shared" si="44"/>
        <v>0</v>
      </c>
      <c r="V374" s="30">
        <f t="shared" ca="1" si="45"/>
        <v>0</v>
      </c>
    </row>
    <row r="375" spans="2:22" x14ac:dyDescent="0.45">
      <c r="B375" s="54">
        <f t="shared" ca="1" si="46"/>
        <v>149</v>
      </c>
      <c r="C375" s="30" t="str">
        <f t="shared" ca="1" si="40"/>
        <v/>
      </c>
      <c r="D375" s="30">
        <f t="shared" ca="1" si="41"/>
        <v>0</v>
      </c>
      <c r="E375" s="33">
        <f>対象者!E375</f>
        <v>372</v>
      </c>
      <c r="F375" s="33" t="str">
        <f>対象者!F375</f>
        <v>みさき さんたまりあ</v>
      </c>
      <c r="G375" s="33" t="str">
        <f>対象者!G375</f>
        <v>女</v>
      </c>
      <c r="H375" s="33">
        <f ca="1">対象者!H375</f>
        <v>57</v>
      </c>
      <c r="I375" s="34">
        <f>対象者!I375</f>
        <v>23691</v>
      </c>
      <c r="J375" s="33" t="str">
        <f>対象者!J375</f>
        <v>既婚</v>
      </c>
      <c r="K375" s="33">
        <f>対象者!K375</f>
        <v>382</v>
      </c>
      <c r="L375" s="33" t="str">
        <f>対象者!L375</f>
        <v>岡山県</v>
      </c>
      <c r="M375" s="33">
        <f>対象者!M375</f>
        <v>88</v>
      </c>
      <c r="N375" s="33">
        <f>対象者!N375</f>
        <v>77</v>
      </c>
      <c r="O375" s="33">
        <f>対象者!O375</f>
        <v>100</v>
      </c>
      <c r="P375" s="33">
        <f>対象者!P375</f>
        <v>39</v>
      </c>
      <c r="Q375" s="33">
        <f>対象者!Q375</f>
        <v>38</v>
      </c>
      <c r="R375" s="30">
        <f t="shared" si="42"/>
        <v>0</v>
      </c>
      <c r="S375" s="30">
        <f t="shared" si="43"/>
        <v>1</v>
      </c>
      <c r="T375" s="30">
        <f t="shared" si="47"/>
        <v>0</v>
      </c>
      <c r="U375" s="30">
        <f t="shared" si="44"/>
        <v>0</v>
      </c>
      <c r="V375" s="30">
        <f t="shared" ca="1" si="45"/>
        <v>0</v>
      </c>
    </row>
    <row r="376" spans="2:22" x14ac:dyDescent="0.45">
      <c r="B376" s="54">
        <f t="shared" ca="1" si="46"/>
        <v>332</v>
      </c>
      <c r="C376" s="30" t="str">
        <f t="shared" ca="1" si="40"/>
        <v/>
      </c>
      <c r="D376" s="30">
        <f t="shared" ca="1" si="41"/>
        <v>0</v>
      </c>
      <c r="E376" s="33">
        <f>対象者!E376</f>
        <v>373</v>
      </c>
      <c r="F376" s="33" t="str">
        <f>対象者!F376</f>
        <v>いざわ のりこ</v>
      </c>
      <c r="G376" s="33" t="str">
        <f>対象者!G376</f>
        <v>女</v>
      </c>
      <c r="H376" s="33">
        <f ca="1">対象者!H376</f>
        <v>50</v>
      </c>
      <c r="I376" s="34">
        <f>対象者!I376</f>
        <v>26065</v>
      </c>
      <c r="J376" s="33" t="str">
        <f>対象者!J376</f>
        <v>既婚</v>
      </c>
      <c r="K376" s="33">
        <f>対象者!K376</f>
        <v>914</v>
      </c>
      <c r="L376" s="33" t="str">
        <f>対象者!L376</f>
        <v>徳島県</v>
      </c>
      <c r="M376" s="33">
        <f>対象者!M376</f>
        <v>84</v>
      </c>
      <c r="N376" s="33">
        <f>対象者!N376</f>
        <v>39</v>
      </c>
      <c r="O376" s="33">
        <f>対象者!O376</f>
        <v>75</v>
      </c>
      <c r="P376" s="33">
        <f>対象者!P376</f>
        <v>94</v>
      </c>
      <c r="Q376" s="33">
        <f>対象者!Q376</f>
        <v>49</v>
      </c>
      <c r="R376" s="30">
        <f t="shared" si="42"/>
        <v>0</v>
      </c>
      <c r="S376" s="30">
        <f t="shared" si="43"/>
        <v>1</v>
      </c>
      <c r="T376" s="30">
        <f t="shared" si="47"/>
        <v>0</v>
      </c>
      <c r="U376" s="30">
        <f t="shared" si="44"/>
        <v>0</v>
      </c>
      <c r="V376" s="30">
        <f t="shared" ca="1" si="45"/>
        <v>0</v>
      </c>
    </row>
    <row r="377" spans="2:22" x14ac:dyDescent="0.45">
      <c r="B377" s="54">
        <f t="shared" ca="1" si="46"/>
        <v>350</v>
      </c>
      <c r="C377" s="30" t="str">
        <f t="shared" ca="1" si="40"/>
        <v/>
      </c>
      <c r="D377" s="30">
        <f t="shared" ca="1" si="41"/>
        <v>0</v>
      </c>
      <c r="E377" s="33">
        <f>対象者!E377</f>
        <v>374</v>
      </c>
      <c r="F377" s="33" t="str">
        <f>対象者!F377</f>
        <v>おおさか ゆう</v>
      </c>
      <c r="G377" s="33" t="str">
        <f>対象者!G377</f>
        <v>女</v>
      </c>
      <c r="H377" s="33">
        <f ca="1">対象者!H377</f>
        <v>61</v>
      </c>
      <c r="I377" s="34">
        <f>対象者!I377</f>
        <v>22029</v>
      </c>
      <c r="J377" s="33" t="str">
        <f>対象者!J377</f>
        <v>既婚</v>
      </c>
      <c r="K377" s="33">
        <f>対象者!K377</f>
        <v>390</v>
      </c>
      <c r="L377" s="33" t="str">
        <f>対象者!L377</f>
        <v>三重県</v>
      </c>
      <c r="M377" s="33">
        <f>対象者!M377</f>
        <v>91</v>
      </c>
      <c r="N377" s="33">
        <f>対象者!N377</f>
        <v>65</v>
      </c>
      <c r="O377" s="33">
        <f>対象者!O377</f>
        <v>88</v>
      </c>
      <c r="P377" s="33">
        <f>対象者!P377</f>
        <v>22</v>
      </c>
      <c r="Q377" s="33">
        <f>対象者!Q377</f>
        <v>67</v>
      </c>
      <c r="R377" s="30">
        <f t="shared" si="42"/>
        <v>0</v>
      </c>
      <c r="S377" s="30">
        <f t="shared" si="43"/>
        <v>1</v>
      </c>
      <c r="T377" s="30">
        <f t="shared" si="47"/>
        <v>0</v>
      </c>
      <c r="U377" s="30">
        <f t="shared" si="44"/>
        <v>0</v>
      </c>
      <c r="V377" s="30">
        <f t="shared" ca="1" si="45"/>
        <v>0</v>
      </c>
    </row>
    <row r="378" spans="2:22" x14ac:dyDescent="0.45">
      <c r="B378" s="54">
        <f t="shared" ca="1" si="46"/>
        <v>0</v>
      </c>
      <c r="C378" s="30" t="str">
        <f t="shared" ca="1" si="40"/>
        <v/>
      </c>
      <c r="D378" s="30">
        <f t="shared" ca="1" si="41"/>
        <v>0</v>
      </c>
      <c r="E378" s="33">
        <f>対象者!E378</f>
        <v>375</v>
      </c>
      <c r="F378" s="33" t="str">
        <f>対象者!F378</f>
        <v>たざわ るりあ</v>
      </c>
      <c r="G378" s="33" t="str">
        <f>対象者!G378</f>
        <v>女</v>
      </c>
      <c r="H378" s="33">
        <f ca="1">対象者!H378</f>
        <v>32</v>
      </c>
      <c r="I378" s="34">
        <f>対象者!I378</f>
        <v>32971</v>
      </c>
      <c r="J378" s="33" t="str">
        <f>対象者!J378</f>
        <v>既婚</v>
      </c>
      <c r="K378" s="33">
        <f>対象者!K378</f>
        <v>890</v>
      </c>
      <c r="L378" s="33" t="str">
        <f>対象者!L378</f>
        <v>福島県</v>
      </c>
      <c r="M378" s="33">
        <f>対象者!M378</f>
        <v>64</v>
      </c>
      <c r="N378" s="33">
        <f>対象者!N378</f>
        <v>38</v>
      </c>
      <c r="O378" s="33">
        <f>対象者!O378</f>
        <v>37</v>
      </c>
      <c r="P378" s="33">
        <f>対象者!P378</f>
        <v>33</v>
      </c>
      <c r="Q378" s="33">
        <f>対象者!Q378</f>
        <v>51</v>
      </c>
      <c r="R378" s="30">
        <f t="shared" si="42"/>
        <v>0</v>
      </c>
      <c r="S378" s="30">
        <f t="shared" si="43"/>
        <v>1</v>
      </c>
      <c r="T378" s="30">
        <f t="shared" si="47"/>
        <v>0</v>
      </c>
      <c r="U378" s="30">
        <f t="shared" si="44"/>
        <v>0</v>
      </c>
      <c r="V378" s="30">
        <f t="shared" ca="1" si="45"/>
        <v>0</v>
      </c>
    </row>
    <row r="379" spans="2:22" x14ac:dyDescent="0.45">
      <c r="B379" s="54">
        <f t="shared" ca="1" si="46"/>
        <v>144</v>
      </c>
      <c r="C379" s="30" t="str">
        <f t="shared" ca="1" si="40"/>
        <v/>
      </c>
      <c r="D379" s="30">
        <f t="shared" ca="1" si="41"/>
        <v>0</v>
      </c>
      <c r="E379" s="33">
        <f>対象者!E379</f>
        <v>376</v>
      </c>
      <c r="F379" s="33" t="str">
        <f>対象者!F379</f>
        <v>すぎむら あかね</v>
      </c>
      <c r="G379" s="33" t="str">
        <f>対象者!G379</f>
        <v>女</v>
      </c>
      <c r="H379" s="33">
        <f ca="1">対象者!H379</f>
        <v>75</v>
      </c>
      <c r="I379" s="34">
        <f>対象者!I379</f>
        <v>17121</v>
      </c>
      <c r="J379" s="33" t="str">
        <f>対象者!J379</f>
        <v>既婚</v>
      </c>
      <c r="K379" s="33">
        <f>対象者!K379</f>
        <v>514</v>
      </c>
      <c r="L379" s="33" t="str">
        <f>対象者!L379</f>
        <v>千葉県</v>
      </c>
      <c r="M379" s="33">
        <f>対象者!M379</f>
        <v>100</v>
      </c>
      <c r="N379" s="33">
        <f>対象者!N379</f>
        <v>80</v>
      </c>
      <c r="O379" s="33">
        <f>対象者!O379</f>
        <v>81</v>
      </c>
      <c r="P379" s="33">
        <f>対象者!P379</f>
        <v>95</v>
      </c>
      <c r="Q379" s="33">
        <f>対象者!Q379</f>
        <v>87</v>
      </c>
      <c r="R379" s="30">
        <f t="shared" si="42"/>
        <v>1</v>
      </c>
      <c r="S379" s="30">
        <f t="shared" si="43"/>
        <v>0</v>
      </c>
      <c r="T379" s="30">
        <f t="shared" si="47"/>
        <v>1</v>
      </c>
      <c r="U379" s="30">
        <f t="shared" si="44"/>
        <v>0</v>
      </c>
      <c r="V379" s="30">
        <f t="shared" ca="1" si="45"/>
        <v>0</v>
      </c>
    </row>
    <row r="380" spans="2:22" x14ac:dyDescent="0.45">
      <c r="B380" s="54">
        <f t="shared" ca="1" si="46"/>
        <v>145</v>
      </c>
      <c r="C380" s="30" t="str">
        <f t="shared" ca="1" si="40"/>
        <v/>
      </c>
      <c r="D380" s="30">
        <f t="shared" ca="1" si="41"/>
        <v>0</v>
      </c>
      <c r="E380" s="33">
        <f>対象者!E380</f>
        <v>377</v>
      </c>
      <c r="F380" s="33" t="str">
        <f>対象者!F380</f>
        <v>みつい せいいち</v>
      </c>
      <c r="G380" s="33" t="str">
        <f>対象者!G380</f>
        <v>男</v>
      </c>
      <c r="H380" s="33">
        <f ca="1">対象者!H380</f>
        <v>85</v>
      </c>
      <c r="I380" s="34">
        <f>対象者!I380</f>
        <v>13468</v>
      </c>
      <c r="J380" s="33" t="str">
        <f>対象者!J380</f>
        <v>既婚</v>
      </c>
      <c r="K380" s="33">
        <f>対象者!K380</f>
        <v>334</v>
      </c>
      <c r="L380" s="33" t="str">
        <f>対象者!L380</f>
        <v>栃木県</v>
      </c>
      <c r="M380" s="33">
        <f>対象者!M380</f>
        <v>51</v>
      </c>
      <c r="N380" s="33">
        <f>対象者!N380</f>
        <v>41</v>
      </c>
      <c r="O380" s="33">
        <f>対象者!O380</f>
        <v>54</v>
      </c>
      <c r="P380" s="33">
        <f>対象者!P380</f>
        <v>85</v>
      </c>
      <c r="Q380" s="33">
        <f>対象者!Q380</f>
        <v>59</v>
      </c>
      <c r="R380" s="30">
        <f t="shared" si="42"/>
        <v>0</v>
      </c>
      <c r="S380" s="30">
        <f t="shared" si="43"/>
        <v>1</v>
      </c>
      <c r="T380" s="30">
        <f t="shared" si="47"/>
        <v>0</v>
      </c>
      <c r="U380" s="30">
        <f t="shared" si="44"/>
        <v>0</v>
      </c>
      <c r="V380" s="30">
        <f t="shared" ca="1" si="45"/>
        <v>0</v>
      </c>
    </row>
    <row r="381" spans="2:22" x14ac:dyDescent="0.45">
      <c r="B381" s="54">
        <f t="shared" ca="1" si="46"/>
        <v>318</v>
      </c>
      <c r="C381" s="30" t="str">
        <f t="shared" ca="1" si="40"/>
        <v/>
      </c>
      <c r="D381" s="30">
        <f t="shared" ca="1" si="41"/>
        <v>0</v>
      </c>
      <c r="E381" s="33">
        <f>対象者!E381</f>
        <v>378</v>
      </c>
      <c r="F381" s="33" t="str">
        <f>対象者!F381</f>
        <v>あんどう けん</v>
      </c>
      <c r="G381" s="33" t="str">
        <f>対象者!G381</f>
        <v>男</v>
      </c>
      <c r="H381" s="33">
        <f ca="1">対象者!H381</f>
        <v>38</v>
      </c>
      <c r="I381" s="34">
        <f>対象者!I381</f>
        <v>30462</v>
      </c>
      <c r="J381" s="33" t="str">
        <f>対象者!J381</f>
        <v>既婚</v>
      </c>
      <c r="K381" s="33">
        <f>対象者!K381</f>
        <v>665</v>
      </c>
      <c r="L381" s="33" t="str">
        <f>対象者!L381</f>
        <v>愛知県</v>
      </c>
      <c r="M381" s="33">
        <f>対象者!M381</f>
        <v>98</v>
      </c>
      <c r="N381" s="33">
        <f>対象者!N381</f>
        <v>22</v>
      </c>
      <c r="O381" s="33">
        <f>対象者!O381</f>
        <v>75</v>
      </c>
      <c r="P381" s="33">
        <f>対象者!P381</f>
        <v>83</v>
      </c>
      <c r="Q381" s="33">
        <f>対象者!Q381</f>
        <v>85</v>
      </c>
      <c r="R381" s="30">
        <f t="shared" si="42"/>
        <v>0</v>
      </c>
      <c r="S381" s="30">
        <f t="shared" si="43"/>
        <v>1</v>
      </c>
      <c r="T381" s="30">
        <f t="shared" si="47"/>
        <v>0</v>
      </c>
      <c r="U381" s="30">
        <f t="shared" si="44"/>
        <v>1</v>
      </c>
      <c r="V381" s="30">
        <f t="shared" ca="1" si="45"/>
        <v>0</v>
      </c>
    </row>
    <row r="382" spans="2:22" x14ac:dyDescent="0.45">
      <c r="B382" s="54">
        <f t="shared" ca="1" si="46"/>
        <v>196</v>
      </c>
      <c r="C382" s="30" t="str">
        <f t="shared" ca="1" si="40"/>
        <v/>
      </c>
      <c r="D382" s="30">
        <f t="shared" ca="1" si="41"/>
        <v>0</v>
      </c>
      <c r="E382" s="33">
        <f>対象者!E382</f>
        <v>379</v>
      </c>
      <c r="F382" s="33" t="str">
        <f>対象者!F382</f>
        <v>こじま かずよ</v>
      </c>
      <c r="G382" s="33" t="str">
        <f>対象者!G382</f>
        <v>女</v>
      </c>
      <c r="H382" s="33">
        <f ca="1">対象者!H382</f>
        <v>57</v>
      </c>
      <c r="I382" s="34">
        <f>対象者!I382</f>
        <v>23644</v>
      </c>
      <c r="J382" s="33" t="str">
        <f>対象者!J382</f>
        <v>既婚</v>
      </c>
      <c r="K382" s="33">
        <f>対象者!K382</f>
        <v>501</v>
      </c>
      <c r="L382" s="33" t="str">
        <f>対象者!L382</f>
        <v>愛知県</v>
      </c>
      <c r="M382" s="33">
        <f>対象者!M382</f>
        <v>97</v>
      </c>
      <c r="N382" s="33">
        <f>対象者!N382</f>
        <v>54</v>
      </c>
      <c r="O382" s="33">
        <f>対象者!O382</f>
        <v>61</v>
      </c>
      <c r="P382" s="33">
        <f>対象者!P382</f>
        <v>27</v>
      </c>
      <c r="Q382" s="33">
        <f>対象者!Q382</f>
        <v>60</v>
      </c>
      <c r="R382" s="30">
        <f t="shared" si="42"/>
        <v>0</v>
      </c>
      <c r="S382" s="30">
        <f t="shared" si="43"/>
        <v>1</v>
      </c>
      <c r="T382" s="30">
        <f t="shared" si="47"/>
        <v>0</v>
      </c>
      <c r="U382" s="30">
        <f t="shared" si="44"/>
        <v>0</v>
      </c>
      <c r="V382" s="30">
        <f t="shared" ca="1" si="45"/>
        <v>0</v>
      </c>
    </row>
    <row r="383" spans="2:22" x14ac:dyDescent="0.45">
      <c r="B383" s="54">
        <f t="shared" ca="1" si="46"/>
        <v>287</v>
      </c>
      <c r="C383" s="30" t="str">
        <f t="shared" ca="1" si="40"/>
        <v/>
      </c>
      <c r="D383" s="30">
        <f t="shared" ca="1" si="41"/>
        <v>0</v>
      </c>
      <c r="E383" s="33">
        <f>対象者!E383</f>
        <v>380</v>
      </c>
      <c r="F383" s="33" t="str">
        <f>対象者!F383</f>
        <v>いわなが たつひと</v>
      </c>
      <c r="G383" s="33" t="str">
        <f>対象者!G383</f>
        <v>男</v>
      </c>
      <c r="H383" s="33">
        <f ca="1">対象者!H383</f>
        <v>39</v>
      </c>
      <c r="I383" s="34">
        <f>対象者!I383</f>
        <v>30127</v>
      </c>
      <c r="J383" s="33" t="str">
        <f>対象者!J383</f>
        <v>既婚</v>
      </c>
      <c r="K383" s="33">
        <f>対象者!K383</f>
        <v>815</v>
      </c>
      <c r="L383" s="33" t="str">
        <f>対象者!L383</f>
        <v>福岡県</v>
      </c>
      <c r="M383" s="33">
        <f>対象者!M383</f>
        <v>66</v>
      </c>
      <c r="N383" s="33">
        <f>対象者!N383</f>
        <v>42</v>
      </c>
      <c r="O383" s="33">
        <f>対象者!O383</f>
        <v>68</v>
      </c>
      <c r="P383" s="33">
        <f>対象者!P383</f>
        <v>51</v>
      </c>
      <c r="Q383" s="33">
        <f>対象者!Q383</f>
        <v>97</v>
      </c>
      <c r="R383" s="30">
        <f t="shared" si="42"/>
        <v>0</v>
      </c>
      <c r="S383" s="30">
        <f t="shared" si="43"/>
        <v>1</v>
      </c>
      <c r="T383" s="30">
        <f t="shared" si="47"/>
        <v>0</v>
      </c>
      <c r="U383" s="30">
        <f t="shared" si="44"/>
        <v>1</v>
      </c>
      <c r="V383" s="30">
        <f t="shared" ca="1" si="45"/>
        <v>0</v>
      </c>
    </row>
    <row r="384" spans="2:22" x14ac:dyDescent="0.45">
      <c r="B384" s="54">
        <f t="shared" ca="1" si="46"/>
        <v>57</v>
      </c>
      <c r="C384" s="30" t="str">
        <f t="shared" ca="1" si="40"/>
        <v/>
      </c>
      <c r="D384" s="30">
        <f t="shared" ca="1" si="41"/>
        <v>0</v>
      </c>
      <c r="E384" s="33">
        <f>対象者!E384</f>
        <v>381</v>
      </c>
      <c r="F384" s="33" t="str">
        <f>対象者!F384</f>
        <v>おかざき たまき</v>
      </c>
      <c r="G384" s="33" t="str">
        <f>対象者!G384</f>
        <v>女</v>
      </c>
      <c r="H384" s="33">
        <f ca="1">対象者!H384</f>
        <v>47</v>
      </c>
      <c r="I384" s="34">
        <f>対象者!I384</f>
        <v>27435</v>
      </c>
      <c r="J384" s="33" t="str">
        <f>対象者!J384</f>
        <v>既婚</v>
      </c>
      <c r="K384" s="33">
        <f>対象者!K384</f>
        <v>431</v>
      </c>
      <c r="L384" s="33" t="str">
        <f>対象者!L384</f>
        <v>岩手県</v>
      </c>
      <c r="M384" s="33">
        <f>対象者!M384</f>
        <v>29</v>
      </c>
      <c r="N384" s="33">
        <f>対象者!N384</f>
        <v>18</v>
      </c>
      <c r="O384" s="33">
        <f>対象者!O384</f>
        <v>82</v>
      </c>
      <c r="P384" s="33">
        <f>対象者!P384</f>
        <v>96</v>
      </c>
      <c r="Q384" s="33">
        <f>対象者!Q384</f>
        <v>21</v>
      </c>
      <c r="R384" s="30">
        <f t="shared" si="42"/>
        <v>0</v>
      </c>
      <c r="S384" s="30">
        <f t="shared" si="43"/>
        <v>1</v>
      </c>
      <c r="T384" s="30">
        <f t="shared" si="47"/>
        <v>0</v>
      </c>
      <c r="U384" s="30">
        <f t="shared" si="44"/>
        <v>0</v>
      </c>
      <c r="V384" s="30">
        <f t="shared" ca="1" si="45"/>
        <v>0</v>
      </c>
    </row>
    <row r="385" spans="2:22" x14ac:dyDescent="0.45">
      <c r="B385" s="54">
        <f t="shared" ca="1" si="46"/>
        <v>295</v>
      </c>
      <c r="C385" s="30" t="str">
        <f t="shared" ca="1" si="40"/>
        <v/>
      </c>
      <c r="D385" s="30">
        <f t="shared" ca="1" si="41"/>
        <v>0</v>
      </c>
      <c r="E385" s="33">
        <f>対象者!E385</f>
        <v>382</v>
      </c>
      <c r="F385" s="33" t="str">
        <f>対象者!F385</f>
        <v>あさい りな</v>
      </c>
      <c r="G385" s="33" t="str">
        <f>対象者!G385</f>
        <v>女</v>
      </c>
      <c r="H385" s="33">
        <f ca="1">対象者!H385</f>
        <v>56</v>
      </c>
      <c r="I385" s="34">
        <f>対象者!I385</f>
        <v>23910</v>
      </c>
      <c r="J385" s="33" t="str">
        <f>対象者!J385</f>
        <v>既婚</v>
      </c>
      <c r="K385" s="33">
        <f>対象者!K385</f>
        <v>882</v>
      </c>
      <c r="L385" s="33" t="str">
        <f>対象者!L385</f>
        <v>千葉県</v>
      </c>
      <c r="M385" s="33">
        <f>対象者!M385</f>
        <v>76</v>
      </c>
      <c r="N385" s="33">
        <f>対象者!N385</f>
        <v>71</v>
      </c>
      <c r="O385" s="33">
        <f>対象者!O385</f>
        <v>55</v>
      </c>
      <c r="P385" s="33">
        <f>対象者!P385</f>
        <v>38</v>
      </c>
      <c r="Q385" s="33">
        <f>対象者!Q385</f>
        <v>68</v>
      </c>
      <c r="R385" s="30">
        <f t="shared" si="42"/>
        <v>0</v>
      </c>
      <c r="S385" s="30">
        <f t="shared" si="43"/>
        <v>1</v>
      </c>
      <c r="T385" s="30">
        <f t="shared" si="47"/>
        <v>0</v>
      </c>
      <c r="U385" s="30">
        <f t="shared" si="44"/>
        <v>0</v>
      </c>
      <c r="V385" s="30">
        <f t="shared" ca="1" si="45"/>
        <v>0</v>
      </c>
    </row>
    <row r="386" spans="2:22" x14ac:dyDescent="0.45">
      <c r="B386" s="54">
        <f t="shared" ca="1" si="46"/>
        <v>86</v>
      </c>
      <c r="C386" s="30" t="str">
        <f t="shared" ca="1" si="40"/>
        <v/>
      </c>
      <c r="D386" s="30">
        <f t="shared" ca="1" si="41"/>
        <v>0</v>
      </c>
      <c r="E386" s="33">
        <f>対象者!E386</f>
        <v>383</v>
      </c>
      <c r="F386" s="33" t="str">
        <f>対象者!F386</f>
        <v>おくだ ろくろう</v>
      </c>
      <c r="G386" s="33" t="str">
        <f>対象者!G386</f>
        <v>男</v>
      </c>
      <c r="H386" s="33">
        <f ca="1">対象者!H386</f>
        <v>49</v>
      </c>
      <c r="I386" s="34">
        <f>対象者!I386</f>
        <v>26676</v>
      </c>
      <c r="J386" s="33" t="str">
        <f>対象者!J386</f>
        <v>既婚</v>
      </c>
      <c r="K386" s="33">
        <f>対象者!K386</f>
        <v>674</v>
      </c>
      <c r="L386" s="33" t="str">
        <f>対象者!L386</f>
        <v>長野県</v>
      </c>
      <c r="M386" s="33">
        <f>対象者!M386</f>
        <v>33</v>
      </c>
      <c r="N386" s="33">
        <f>対象者!N386</f>
        <v>36</v>
      </c>
      <c r="O386" s="33">
        <f>対象者!O386</f>
        <v>20</v>
      </c>
      <c r="P386" s="33">
        <f>対象者!P386</f>
        <v>22</v>
      </c>
      <c r="Q386" s="33">
        <f>対象者!Q386</f>
        <v>55</v>
      </c>
      <c r="R386" s="30">
        <f t="shared" si="42"/>
        <v>0</v>
      </c>
      <c r="S386" s="30">
        <f t="shared" si="43"/>
        <v>1</v>
      </c>
      <c r="T386" s="30">
        <f t="shared" si="47"/>
        <v>0</v>
      </c>
      <c r="U386" s="30">
        <f t="shared" si="44"/>
        <v>0</v>
      </c>
      <c r="V386" s="30">
        <f t="shared" ca="1" si="45"/>
        <v>0</v>
      </c>
    </row>
    <row r="387" spans="2:22" x14ac:dyDescent="0.45">
      <c r="B387" s="54">
        <f t="shared" ca="1" si="46"/>
        <v>56</v>
      </c>
      <c r="C387" s="30" t="str">
        <f t="shared" ca="1" si="40"/>
        <v/>
      </c>
      <c r="D387" s="30">
        <f t="shared" ca="1" si="41"/>
        <v>0</v>
      </c>
      <c r="E387" s="33">
        <f>対象者!E387</f>
        <v>384</v>
      </c>
      <c r="F387" s="33" t="str">
        <f>対象者!F387</f>
        <v>あおやま さゆり</v>
      </c>
      <c r="G387" s="33" t="str">
        <f>対象者!G387</f>
        <v>女</v>
      </c>
      <c r="H387" s="33">
        <f ca="1">対象者!H387</f>
        <v>56</v>
      </c>
      <c r="I387" s="34">
        <f>対象者!I387</f>
        <v>24149</v>
      </c>
      <c r="J387" s="33" t="str">
        <f>対象者!J387</f>
        <v>既婚</v>
      </c>
      <c r="K387" s="33">
        <f>対象者!K387</f>
        <v>386</v>
      </c>
      <c r="L387" s="33" t="str">
        <f>対象者!L387</f>
        <v>兵庫県</v>
      </c>
      <c r="M387" s="33">
        <f>対象者!M387</f>
        <v>63</v>
      </c>
      <c r="N387" s="33">
        <f>対象者!N387</f>
        <v>66</v>
      </c>
      <c r="O387" s="33">
        <f>対象者!O387</f>
        <v>90</v>
      </c>
      <c r="P387" s="33">
        <f>対象者!P387</f>
        <v>72</v>
      </c>
      <c r="Q387" s="33">
        <f>対象者!Q387</f>
        <v>62</v>
      </c>
      <c r="R387" s="30">
        <f t="shared" si="42"/>
        <v>0</v>
      </c>
      <c r="S387" s="30">
        <f t="shared" si="43"/>
        <v>0</v>
      </c>
      <c r="T387" s="30">
        <f t="shared" si="47"/>
        <v>1</v>
      </c>
      <c r="U387" s="30">
        <f t="shared" si="44"/>
        <v>0</v>
      </c>
      <c r="V387" s="30">
        <f t="shared" ca="1" si="45"/>
        <v>0</v>
      </c>
    </row>
    <row r="388" spans="2:22" x14ac:dyDescent="0.45">
      <c r="B388" s="54">
        <f t="shared" ca="1" si="46"/>
        <v>37</v>
      </c>
      <c r="C388" s="30" t="str">
        <f t="shared" ref="C388:C451" ca="1" si="48">IF(D388=1,Q388,"")</f>
        <v/>
      </c>
      <c r="D388" s="30">
        <f t="shared" ref="D388:D451" ca="1" si="49">IF(AND(J388="既婚",H388&gt;29,H388&lt;40,G388="女",OR(L388="東京都",L388="神奈川県")),1,0)</f>
        <v>0</v>
      </c>
      <c r="E388" s="33">
        <f>対象者!E388</f>
        <v>385</v>
      </c>
      <c r="F388" s="33" t="str">
        <f>対象者!F388</f>
        <v>きたはら たけし</v>
      </c>
      <c r="G388" s="33" t="str">
        <f>対象者!G388</f>
        <v>男</v>
      </c>
      <c r="H388" s="33">
        <f ca="1">対象者!H388</f>
        <v>50</v>
      </c>
      <c r="I388" s="34">
        <f>対象者!I388</f>
        <v>26360</v>
      </c>
      <c r="J388" s="33" t="str">
        <f>対象者!J388</f>
        <v>既婚</v>
      </c>
      <c r="K388" s="33">
        <f>対象者!K388</f>
        <v>975</v>
      </c>
      <c r="L388" s="33" t="str">
        <f>対象者!L388</f>
        <v>富山県</v>
      </c>
      <c r="M388" s="33">
        <f>対象者!M388</f>
        <v>42</v>
      </c>
      <c r="N388" s="33">
        <f>対象者!N388</f>
        <v>40</v>
      </c>
      <c r="O388" s="33">
        <f>対象者!O388</f>
        <v>25</v>
      </c>
      <c r="P388" s="33">
        <f>対象者!P388</f>
        <v>54</v>
      </c>
      <c r="Q388" s="33">
        <f>対象者!Q388</f>
        <v>40</v>
      </c>
      <c r="R388" s="30">
        <f t="shared" ref="R388:R451" si="50">IF(AND(M388&gt;69,N388&gt;69,O388&gt;69,P388&gt;69,Q388&gt;69),1,0)</f>
        <v>0</v>
      </c>
      <c r="S388" s="30">
        <f t="shared" ref="S388:S451" si="51">IF(OR(N388&lt;60,O388&lt;60,P388&lt;60,Q388&lt;60,M388&lt;60),1,0)</f>
        <v>1</v>
      </c>
      <c r="T388" s="30">
        <f t="shared" si="47"/>
        <v>0</v>
      </c>
      <c r="U388" s="30">
        <f t="shared" ref="U388:U451" si="52">IF(AND(YEAR(I388)&gt;1979,YEAR(I388)&lt;1990),1,0)</f>
        <v>0</v>
      </c>
      <c r="V388" s="30">
        <f t="shared" ref="V388:V451" ca="1" si="53">IF(DATEDIF(I388,TODAY(),"Y")=H388,0,1)</f>
        <v>0</v>
      </c>
    </row>
    <row r="389" spans="2:22" x14ac:dyDescent="0.45">
      <c r="B389" s="54">
        <f t="shared" ref="B389:B452" ca="1" si="54">DATEDIF(I389,TODAY(),"YD")</f>
        <v>255</v>
      </c>
      <c r="C389" s="30" t="str">
        <f t="shared" ca="1" si="48"/>
        <v/>
      </c>
      <c r="D389" s="30">
        <f t="shared" ca="1" si="49"/>
        <v>0</v>
      </c>
      <c r="E389" s="33">
        <f>対象者!E389</f>
        <v>386</v>
      </c>
      <c r="F389" s="33" t="str">
        <f>対象者!F389</f>
        <v>もりやま ようすけ</v>
      </c>
      <c r="G389" s="33" t="str">
        <f>対象者!G389</f>
        <v>男</v>
      </c>
      <c r="H389" s="33">
        <f ca="1">対象者!H389</f>
        <v>81</v>
      </c>
      <c r="I389" s="34">
        <f>対象者!I389</f>
        <v>14819</v>
      </c>
      <c r="J389" s="33" t="str">
        <f>対象者!J389</f>
        <v>既婚</v>
      </c>
      <c r="K389" s="33">
        <f>対象者!K389</f>
        <v>749</v>
      </c>
      <c r="L389" s="33" t="str">
        <f>対象者!L389</f>
        <v>宮城県</v>
      </c>
      <c r="M389" s="33">
        <f>対象者!M389</f>
        <v>42</v>
      </c>
      <c r="N389" s="33">
        <f>対象者!N389</f>
        <v>54</v>
      </c>
      <c r="O389" s="33">
        <f>対象者!O389</f>
        <v>82</v>
      </c>
      <c r="P389" s="33">
        <f>対象者!P389</f>
        <v>83</v>
      </c>
      <c r="Q389" s="33">
        <f>対象者!Q389</f>
        <v>97</v>
      </c>
      <c r="R389" s="30">
        <f t="shared" si="50"/>
        <v>0</v>
      </c>
      <c r="S389" s="30">
        <f t="shared" si="51"/>
        <v>1</v>
      </c>
      <c r="T389" s="30">
        <f t="shared" ref="T389:T452" si="55">IF(AND(AVERAGE(M389:Q389)&gt;=70,AND(M389&gt;=60,N389&gt;=60,O389&gt;=60,P389&gt;=60,Q389&gt;=60)),1,0)</f>
        <v>0</v>
      </c>
      <c r="U389" s="30">
        <f t="shared" si="52"/>
        <v>0</v>
      </c>
      <c r="V389" s="30">
        <f t="shared" ca="1" si="53"/>
        <v>0</v>
      </c>
    </row>
    <row r="390" spans="2:22" x14ac:dyDescent="0.45">
      <c r="B390" s="54">
        <f t="shared" ca="1" si="54"/>
        <v>30</v>
      </c>
      <c r="C390" s="30" t="str">
        <f t="shared" ca="1" si="48"/>
        <v/>
      </c>
      <c r="D390" s="30">
        <f t="shared" ca="1" si="49"/>
        <v>0</v>
      </c>
      <c r="E390" s="33">
        <f>対象者!E390</f>
        <v>387</v>
      </c>
      <c r="F390" s="33" t="str">
        <f>対象者!F390</f>
        <v>おばた そうた</v>
      </c>
      <c r="G390" s="33" t="str">
        <f>対象者!G390</f>
        <v>男</v>
      </c>
      <c r="H390" s="33">
        <f ca="1">対象者!H390</f>
        <v>74</v>
      </c>
      <c r="I390" s="34">
        <f>対象者!I390</f>
        <v>17601</v>
      </c>
      <c r="J390" s="33" t="str">
        <f>対象者!J390</f>
        <v>既婚</v>
      </c>
      <c r="K390" s="33">
        <f>対象者!K390</f>
        <v>803</v>
      </c>
      <c r="L390" s="33" t="str">
        <f>対象者!L390</f>
        <v>愛媛県</v>
      </c>
      <c r="M390" s="33">
        <f>対象者!M390</f>
        <v>41</v>
      </c>
      <c r="N390" s="33">
        <f>対象者!N390</f>
        <v>91</v>
      </c>
      <c r="O390" s="33">
        <f>対象者!O390</f>
        <v>31</v>
      </c>
      <c r="P390" s="33">
        <f>対象者!P390</f>
        <v>73</v>
      </c>
      <c r="Q390" s="33">
        <f>対象者!Q390</f>
        <v>36</v>
      </c>
      <c r="R390" s="30">
        <f t="shared" si="50"/>
        <v>0</v>
      </c>
      <c r="S390" s="30">
        <f t="shared" si="51"/>
        <v>1</v>
      </c>
      <c r="T390" s="30">
        <f t="shared" si="55"/>
        <v>0</v>
      </c>
      <c r="U390" s="30">
        <f t="shared" si="52"/>
        <v>0</v>
      </c>
      <c r="V390" s="30">
        <f t="shared" ca="1" si="53"/>
        <v>0</v>
      </c>
    </row>
    <row r="391" spans="2:22" x14ac:dyDescent="0.45">
      <c r="B391" s="54">
        <f t="shared" ca="1" si="54"/>
        <v>43</v>
      </c>
      <c r="C391" s="30" t="str">
        <f t="shared" ca="1" si="48"/>
        <v/>
      </c>
      <c r="D391" s="30">
        <f t="shared" ca="1" si="49"/>
        <v>0</v>
      </c>
      <c r="E391" s="33">
        <f>対象者!E391</f>
        <v>388</v>
      </c>
      <c r="F391" s="33" t="str">
        <f>対象者!F391</f>
        <v>あしや きみまろ</v>
      </c>
      <c r="G391" s="33" t="str">
        <f>対象者!G391</f>
        <v>男</v>
      </c>
      <c r="H391" s="33">
        <f ca="1">対象者!H391</f>
        <v>49</v>
      </c>
      <c r="I391" s="34">
        <f>対象者!I391</f>
        <v>26719</v>
      </c>
      <c r="J391" s="33" t="str">
        <f>対象者!J391</f>
        <v>未婚</v>
      </c>
      <c r="K391" s="33">
        <f>対象者!K391</f>
        <v>627</v>
      </c>
      <c r="L391" s="33" t="str">
        <f>対象者!L391</f>
        <v>石川県</v>
      </c>
      <c r="M391" s="33">
        <f>対象者!M391</f>
        <v>23</v>
      </c>
      <c r="N391" s="33">
        <f>対象者!N391</f>
        <v>74</v>
      </c>
      <c r="O391" s="33">
        <f>対象者!O391</f>
        <v>45</v>
      </c>
      <c r="P391" s="33">
        <f>対象者!P391</f>
        <v>61</v>
      </c>
      <c r="Q391" s="33">
        <f>対象者!Q391</f>
        <v>34</v>
      </c>
      <c r="R391" s="30">
        <f t="shared" si="50"/>
        <v>0</v>
      </c>
      <c r="S391" s="30">
        <f t="shared" si="51"/>
        <v>1</v>
      </c>
      <c r="T391" s="30">
        <f t="shared" si="55"/>
        <v>0</v>
      </c>
      <c r="U391" s="30">
        <f t="shared" si="52"/>
        <v>0</v>
      </c>
      <c r="V391" s="30">
        <f t="shared" ca="1" si="53"/>
        <v>0</v>
      </c>
    </row>
    <row r="392" spans="2:22" x14ac:dyDescent="0.45">
      <c r="B392" s="54">
        <f t="shared" ca="1" si="54"/>
        <v>26</v>
      </c>
      <c r="C392" s="30" t="str">
        <f t="shared" ca="1" si="48"/>
        <v/>
      </c>
      <c r="D392" s="30">
        <f t="shared" ca="1" si="49"/>
        <v>0</v>
      </c>
      <c r="E392" s="33">
        <f>対象者!E392</f>
        <v>389</v>
      </c>
      <c r="F392" s="33" t="str">
        <f>対象者!F392</f>
        <v>ほしの こうじ</v>
      </c>
      <c r="G392" s="33" t="str">
        <f>対象者!G392</f>
        <v>男</v>
      </c>
      <c r="H392" s="33">
        <f ca="1">対象者!H392</f>
        <v>57</v>
      </c>
      <c r="I392" s="34">
        <f>対象者!I392</f>
        <v>23814</v>
      </c>
      <c r="J392" s="33" t="str">
        <f>対象者!J392</f>
        <v>既婚</v>
      </c>
      <c r="K392" s="33">
        <f>対象者!K392</f>
        <v>319</v>
      </c>
      <c r="L392" s="33" t="str">
        <f>対象者!L392</f>
        <v>岡山県</v>
      </c>
      <c r="M392" s="33">
        <f>対象者!M392</f>
        <v>22</v>
      </c>
      <c r="N392" s="33">
        <f>対象者!N392</f>
        <v>32</v>
      </c>
      <c r="O392" s="33">
        <f>対象者!O392</f>
        <v>71</v>
      </c>
      <c r="P392" s="33">
        <f>対象者!P392</f>
        <v>32</v>
      </c>
      <c r="Q392" s="33">
        <f>対象者!Q392</f>
        <v>71</v>
      </c>
      <c r="R392" s="30">
        <f t="shared" si="50"/>
        <v>0</v>
      </c>
      <c r="S392" s="30">
        <f t="shared" si="51"/>
        <v>1</v>
      </c>
      <c r="T392" s="30">
        <f t="shared" si="55"/>
        <v>0</v>
      </c>
      <c r="U392" s="30">
        <f t="shared" si="52"/>
        <v>0</v>
      </c>
      <c r="V392" s="30">
        <f t="shared" ca="1" si="53"/>
        <v>0</v>
      </c>
    </row>
    <row r="393" spans="2:22" x14ac:dyDescent="0.45">
      <c r="B393" s="54">
        <f t="shared" ca="1" si="54"/>
        <v>154</v>
      </c>
      <c r="C393" s="30" t="str">
        <f t="shared" ca="1" si="48"/>
        <v/>
      </c>
      <c r="D393" s="30">
        <f t="shared" ca="1" si="49"/>
        <v>0</v>
      </c>
      <c r="E393" s="33">
        <f>対象者!E393</f>
        <v>390</v>
      </c>
      <c r="F393" s="33" t="str">
        <f>対象者!F393</f>
        <v>ながい ともふみ</v>
      </c>
      <c r="G393" s="33" t="str">
        <f>対象者!G393</f>
        <v>男</v>
      </c>
      <c r="H393" s="33">
        <f ca="1">対象者!H393</f>
        <v>63</v>
      </c>
      <c r="I393" s="34">
        <f>対象者!I393</f>
        <v>21494</v>
      </c>
      <c r="J393" s="33" t="str">
        <f>対象者!J393</f>
        <v>既婚</v>
      </c>
      <c r="K393" s="33">
        <f>対象者!K393</f>
        <v>797</v>
      </c>
      <c r="L393" s="33" t="str">
        <f>対象者!L393</f>
        <v>宮城県</v>
      </c>
      <c r="M393" s="33">
        <f>対象者!M393</f>
        <v>22</v>
      </c>
      <c r="N393" s="33">
        <f>対象者!N393</f>
        <v>86</v>
      </c>
      <c r="O393" s="33">
        <f>対象者!O393</f>
        <v>72</v>
      </c>
      <c r="P393" s="33">
        <f>対象者!P393</f>
        <v>38</v>
      </c>
      <c r="Q393" s="33">
        <f>対象者!Q393</f>
        <v>36</v>
      </c>
      <c r="R393" s="30">
        <f t="shared" si="50"/>
        <v>0</v>
      </c>
      <c r="S393" s="30">
        <f t="shared" si="51"/>
        <v>1</v>
      </c>
      <c r="T393" s="30">
        <f t="shared" si="55"/>
        <v>0</v>
      </c>
      <c r="U393" s="30">
        <f t="shared" si="52"/>
        <v>0</v>
      </c>
      <c r="V393" s="30">
        <f t="shared" ca="1" si="53"/>
        <v>0</v>
      </c>
    </row>
    <row r="394" spans="2:22" x14ac:dyDescent="0.45">
      <c r="B394" s="54">
        <f t="shared" ca="1" si="54"/>
        <v>65</v>
      </c>
      <c r="C394" s="30" t="str">
        <f t="shared" ca="1" si="48"/>
        <v/>
      </c>
      <c r="D394" s="30">
        <f t="shared" ca="1" si="49"/>
        <v>0</v>
      </c>
      <c r="E394" s="33">
        <f>対象者!E394</f>
        <v>391</v>
      </c>
      <c r="F394" s="33" t="str">
        <f>対象者!F394</f>
        <v>いまだ なお</v>
      </c>
      <c r="G394" s="33" t="str">
        <f>対象者!G394</f>
        <v>女</v>
      </c>
      <c r="H394" s="33">
        <f ca="1">対象者!H394</f>
        <v>40</v>
      </c>
      <c r="I394" s="34">
        <f>対象者!I394</f>
        <v>29984</v>
      </c>
      <c r="J394" s="33" t="str">
        <f>対象者!J394</f>
        <v>既婚</v>
      </c>
      <c r="K394" s="33">
        <f>対象者!K394</f>
        <v>733</v>
      </c>
      <c r="L394" s="33" t="str">
        <f>対象者!L394</f>
        <v>茨城県</v>
      </c>
      <c r="M394" s="33">
        <f>対象者!M394</f>
        <v>43</v>
      </c>
      <c r="N394" s="33">
        <f>対象者!N394</f>
        <v>91</v>
      </c>
      <c r="O394" s="33">
        <f>対象者!O394</f>
        <v>61</v>
      </c>
      <c r="P394" s="33">
        <f>対象者!P394</f>
        <v>62</v>
      </c>
      <c r="Q394" s="33">
        <f>対象者!Q394</f>
        <v>58</v>
      </c>
      <c r="R394" s="30">
        <f t="shared" si="50"/>
        <v>0</v>
      </c>
      <c r="S394" s="30">
        <f t="shared" si="51"/>
        <v>1</v>
      </c>
      <c r="T394" s="30">
        <f t="shared" si="55"/>
        <v>0</v>
      </c>
      <c r="U394" s="30">
        <f t="shared" si="52"/>
        <v>1</v>
      </c>
      <c r="V394" s="30">
        <f t="shared" ca="1" si="53"/>
        <v>0</v>
      </c>
    </row>
    <row r="395" spans="2:22" x14ac:dyDescent="0.45">
      <c r="B395" s="54">
        <f t="shared" ca="1" si="54"/>
        <v>251</v>
      </c>
      <c r="C395" s="30" t="str">
        <f t="shared" ca="1" si="48"/>
        <v/>
      </c>
      <c r="D395" s="30">
        <f t="shared" ca="1" si="49"/>
        <v>0</v>
      </c>
      <c r="E395" s="33">
        <f>対象者!E395</f>
        <v>392</v>
      </c>
      <c r="F395" s="33" t="str">
        <f>対象者!F395</f>
        <v>うちむら しゅんじ</v>
      </c>
      <c r="G395" s="33" t="str">
        <f>対象者!G395</f>
        <v>男</v>
      </c>
      <c r="H395" s="33">
        <f ca="1">対象者!H395</f>
        <v>74</v>
      </c>
      <c r="I395" s="34">
        <f>対象者!I395</f>
        <v>17380</v>
      </c>
      <c r="J395" s="33" t="str">
        <f>対象者!J395</f>
        <v>既婚</v>
      </c>
      <c r="K395" s="33">
        <f>対象者!K395</f>
        <v>482</v>
      </c>
      <c r="L395" s="33" t="str">
        <f>対象者!L395</f>
        <v>三重県</v>
      </c>
      <c r="M395" s="33">
        <f>対象者!M395</f>
        <v>60</v>
      </c>
      <c r="N395" s="33">
        <f>対象者!N395</f>
        <v>100</v>
      </c>
      <c r="O395" s="33">
        <f>対象者!O395</f>
        <v>25</v>
      </c>
      <c r="P395" s="33">
        <f>対象者!P395</f>
        <v>79</v>
      </c>
      <c r="Q395" s="33">
        <f>対象者!Q395</f>
        <v>71</v>
      </c>
      <c r="R395" s="30">
        <f t="shared" si="50"/>
        <v>0</v>
      </c>
      <c r="S395" s="30">
        <f t="shared" si="51"/>
        <v>1</v>
      </c>
      <c r="T395" s="30">
        <f t="shared" si="55"/>
        <v>0</v>
      </c>
      <c r="U395" s="30">
        <f t="shared" si="52"/>
        <v>0</v>
      </c>
      <c r="V395" s="30">
        <f t="shared" ca="1" si="53"/>
        <v>0</v>
      </c>
    </row>
    <row r="396" spans="2:22" x14ac:dyDescent="0.45">
      <c r="B396" s="54">
        <f t="shared" ca="1" si="54"/>
        <v>288</v>
      </c>
      <c r="C396" s="30" t="str">
        <f t="shared" ca="1" si="48"/>
        <v/>
      </c>
      <c r="D396" s="30">
        <f t="shared" ca="1" si="49"/>
        <v>0</v>
      </c>
      <c r="E396" s="33">
        <f>対象者!E396</f>
        <v>393</v>
      </c>
      <c r="F396" s="33" t="str">
        <f>対象者!F396</f>
        <v>ほりぐち たくろう</v>
      </c>
      <c r="G396" s="33" t="str">
        <f>対象者!G396</f>
        <v>男</v>
      </c>
      <c r="H396" s="33">
        <f ca="1">対象者!H396</f>
        <v>61</v>
      </c>
      <c r="I396" s="34">
        <f>対象者!I396</f>
        <v>22091</v>
      </c>
      <c r="J396" s="33" t="str">
        <f>対象者!J396</f>
        <v>既婚</v>
      </c>
      <c r="K396" s="33">
        <f>対象者!K396</f>
        <v>508</v>
      </c>
      <c r="L396" s="33" t="str">
        <f>対象者!L396</f>
        <v>愛知県</v>
      </c>
      <c r="M396" s="33">
        <f>対象者!M396</f>
        <v>99</v>
      </c>
      <c r="N396" s="33">
        <f>対象者!N396</f>
        <v>97</v>
      </c>
      <c r="O396" s="33">
        <f>対象者!O396</f>
        <v>100</v>
      </c>
      <c r="P396" s="33">
        <f>対象者!P396</f>
        <v>33</v>
      </c>
      <c r="Q396" s="33">
        <f>対象者!Q396</f>
        <v>81</v>
      </c>
      <c r="R396" s="30">
        <f t="shared" si="50"/>
        <v>0</v>
      </c>
      <c r="S396" s="30">
        <f t="shared" si="51"/>
        <v>1</v>
      </c>
      <c r="T396" s="30">
        <f t="shared" si="55"/>
        <v>0</v>
      </c>
      <c r="U396" s="30">
        <f t="shared" si="52"/>
        <v>0</v>
      </c>
      <c r="V396" s="30">
        <f t="shared" ca="1" si="53"/>
        <v>0</v>
      </c>
    </row>
    <row r="397" spans="2:22" x14ac:dyDescent="0.45">
      <c r="B397" s="54">
        <f t="shared" ca="1" si="54"/>
        <v>186</v>
      </c>
      <c r="C397" s="30" t="str">
        <f t="shared" ca="1" si="48"/>
        <v/>
      </c>
      <c r="D397" s="30">
        <f t="shared" ca="1" si="49"/>
        <v>0</v>
      </c>
      <c r="E397" s="33">
        <f>対象者!E397</f>
        <v>394</v>
      </c>
      <c r="F397" s="33" t="str">
        <f>対象者!F397</f>
        <v>おばた よしの</v>
      </c>
      <c r="G397" s="33" t="str">
        <f>対象者!G397</f>
        <v>女</v>
      </c>
      <c r="H397" s="33">
        <f ca="1">対象者!H397</f>
        <v>68</v>
      </c>
      <c r="I397" s="34">
        <f>対象者!I397</f>
        <v>19636</v>
      </c>
      <c r="J397" s="33" t="str">
        <f>対象者!J397</f>
        <v>既婚</v>
      </c>
      <c r="K397" s="33">
        <f>対象者!K397</f>
        <v>629</v>
      </c>
      <c r="L397" s="33" t="str">
        <f>対象者!L397</f>
        <v>熊本県</v>
      </c>
      <c r="M397" s="33">
        <f>対象者!M397</f>
        <v>35</v>
      </c>
      <c r="N397" s="33">
        <f>対象者!N397</f>
        <v>94</v>
      </c>
      <c r="O397" s="33">
        <f>対象者!O397</f>
        <v>71</v>
      </c>
      <c r="P397" s="33">
        <f>対象者!P397</f>
        <v>53</v>
      </c>
      <c r="Q397" s="33">
        <f>対象者!Q397</f>
        <v>27</v>
      </c>
      <c r="R397" s="30">
        <f t="shared" si="50"/>
        <v>0</v>
      </c>
      <c r="S397" s="30">
        <f t="shared" si="51"/>
        <v>1</v>
      </c>
      <c r="T397" s="30">
        <f t="shared" si="55"/>
        <v>0</v>
      </c>
      <c r="U397" s="30">
        <f t="shared" si="52"/>
        <v>0</v>
      </c>
      <c r="V397" s="30">
        <f t="shared" ca="1" si="53"/>
        <v>0</v>
      </c>
    </row>
    <row r="398" spans="2:22" x14ac:dyDescent="0.45">
      <c r="B398" s="54">
        <f t="shared" ca="1" si="54"/>
        <v>258</v>
      </c>
      <c r="C398" s="30" t="str">
        <f t="shared" ca="1" si="48"/>
        <v/>
      </c>
      <c r="D398" s="30">
        <f t="shared" ca="1" si="49"/>
        <v>0</v>
      </c>
      <c r="E398" s="33">
        <f>対象者!E398</f>
        <v>395</v>
      </c>
      <c r="F398" s="33" t="str">
        <f>対象者!F398</f>
        <v>まるやま たつひと</v>
      </c>
      <c r="G398" s="33" t="str">
        <f>対象者!G398</f>
        <v>男</v>
      </c>
      <c r="H398" s="33">
        <f ca="1">対象者!H398</f>
        <v>60</v>
      </c>
      <c r="I398" s="34">
        <f>対象者!I398</f>
        <v>22486</v>
      </c>
      <c r="J398" s="33" t="str">
        <f>対象者!J398</f>
        <v>既婚</v>
      </c>
      <c r="K398" s="33">
        <f>対象者!K398</f>
        <v>814</v>
      </c>
      <c r="L398" s="33" t="str">
        <f>対象者!L398</f>
        <v>茨城県</v>
      </c>
      <c r="M398" s="33">
        <f>対象者!M398</f>
        <v>38</v>
      </c>
      <c r="N398" s="33">
        <f>対象者!N398</f>
        <v>84</v>
      </c>
      <c r="O398" s="33">
        <f>対象者!O398</f>
        <v>18</v>
      </c>
      <c r="P398" s="33">
        <f>対象者!P398</f>
        <v>87</v>
      </c>
      <c r="Q398" s="33">
        <f>対象者!Q398</f>
        <v>92</v>
      </c>
      <c r="R398" s="30">
        <f t="shared" si="50"/>
        <v>0</v>
      </c>
      <c r="S398" s="30">
        <f t="shared" si="51"/>
        <v>1</v>
      </c>
      <c r="T398" s="30">
        <f t="shared" si="55"/>
        <v>0</v>
      </c>
      <c r="U398" s="30">
        <f t="shared" si="52"/>
        <v>0</v>
      </c>
      <c r="V398" s="30">
        <f t="shared" ca="1" si="53"/>
        <v>0</v>
      </c>
    </row>
    <row r="399" spans="2:22" x14ac:dyDescent="0.45">
      <c r="B399" s="54">
        <f t="shared" ca="1" si="54"/>
        <v>63</v>
      </c>
      <c r="C399" s="30" t="str">
        <f t="shared" ca="1" si="48"/>
        <v/>
      </c>
      <c r="D399" s="30">
        <f t="shared" ca="1" si="49"/>
        <v>0</v>
      </c>
      <c r="E399" s="33">
        <f>対象者!E399</f>
        <v>396</v>
      </c>
      <c r="F399" s="33" t="str">
        <f>対象者!F399</f>
        <v>はら かんじ</v>
      </c>
      <c r="G399" s="33" t="str">
        <f>対象者!G399</f>
        <v>男</v>
      </c>
      <c r="H399" s="33">
        <f ca="1">対象者!H399</f>
        <v>27</v>
      </c>
      <c r="I399" s="34">
        <f>対象者!I399</f>
        <v>34734</v>
      </c>
      <c r="J399" s="33" t="str">
        <f>対象者!J399</f>
        <v>未婚</v>
      </c>
      <c r="K399" s="33">
        <f>対象者!K399</f>
        <v>1026</v>
      </c>
      <c r="L399" s="33" t="str">
        <f>対象者!L399</f>
        <v>神奈川県</v>
      </c>
      <c r="M399" s="33">
        <f>対象者!M399</f>
        <v>77</v>
      </c>
      <c r="N399" s="33">
        <f>対象者!N399</f>
        <v>61</v>
      </c>
      <c r="O399" s="33">
        <f>対象者!O399</f>
        <v>36</v>
      </c>
      <c r="P399" s="33">
        <f>対象者!P399</f>
        <v>63</v>
      </c>
      <c r="Q399" s="33">
        <f>対象者!Q399</f>
        <v>47</v>
      </c>
      <c r="R399" s="30">
        <f t="shared" si="50"/>
        <v>0</v>
      </c>
      <c r="S399" s="30">
        <f t="shared" si="51"/>
        <v>1</v>
      </c>
      <c r="T399" s="30">
        <f t="shared" si="55"/>
        <v>0</v>
      </c>
      <c r="U399" s="30">
        <f t="shared" si="52"/>
        <v>0</v>
      </c>
      <c r="V399" s="30">
        <f t="shared" ca="1" si="53"/>
        <v>0</v>
      </c>
    </row>
    <row r="400" spans="2:22" x14ac:dyDescent="0.45">
      <c r="B400" s="54">
        <f t="shared" ca="1" si="54"/>
        <v>219</v>
      </c>
      <c r="C400" s="30" t="str">
        <f t="shared" ca="1" si="48"/>
        <v/>
      </c>
      <c r="D400" s="30">
        <f t="shared" ca="1" si="49"/>
        <v>0</v>
      </c>
      <c r="E400" s="33">
        <f>対象者!E400</f>
        <v>397</v>
      </c>
      <c r="F400" s="33" t="str">
        <f>対象者!F400</f>
        <v>ささがわ よしの</v>
      </c>
      <c r="G400" s="33" t="str">
        <f>対象者!G400</f>
        <v>女</v>
      </c>
      <c r="H400" s="33">
        <f ca="1">対象者!H400</f>
        <v>42</v>
      </c>
      <c r="I400" s="34">
        <f>対象者!I400</f>
        <v>29100</v>
      </c>
      <c r="J400" s="33" t="str">
        <f>対象者!J400</f>
        <v>既婚</v>
      </c>
      <c r="K400" s="33">
        <f>対象者!K400</f>
        <v>419</v>
      </c>
      <c r="L400" s="33" t="str">
        <f>対象者!L400</f>
        <v>北海道</v>
      </c>
      <c r="M400" s="33">
        <f>対象者!M400</f>
        <v>86</v>
      </c>
      <c r="N400" s="33">
        <f>対象者!N400</f>
        <v>97</v>
      </c>
      <c r="O400" s="33">
        <f>対象者!O400</f>
        <v>72</v>
      </c>
      <c r="P400" s="33">
        <f>対象者!P400</f>
        <v>28</v>
      </c>
      <c r="Q400" s="33">
        <f>対象者!Q400</f>
        <v>49</v>
      </c>
      <c r="R400" s="30">
        <f t="shared" si="50"/>
        <v>0</v>
      </c>
      <c r="S400" s="30">
        <f t="shared" si="51"/>
        <v>1</v>
      </c>
      <c r="T400" s="30">
        <f t="shared" si="55"/>
        <v>0</v>
      </c>
      <c r="U400" s="30">
        <f t="shared" si="52"/>
        <v>0</v>
      </c>
      <c r="V400" s="30">
        <f t="shared" ca="1" si="53"/>
        <v>0</v>
      </c>
    </row>
    <row r="401" spans="2:22" x14ac:dyDescent="0.45">
      <c r="B401" s="54">
        <f t="shared" ca="1" si="54"/>
        <v>159</v>
      </c>
      <c r="C401" s="30" t="str">
        <f t="shared" ca="1" si="48"/>
        <v/>
      </c>
      <c r="D401" s="30">
        <f t="shared" ca="1" si="49"/>
        <v>0</v>
      </c>
      <c r="E401" s="33">
        <f>対象者!E401</f>
        <v>398</v>
      </c>
      <c r="F401" s="33" t="str">
        <f>対象者!F401</f>
        <v>おくだ しんすけ</v>
      </c>
      <c r="G401" s="33" t="str">
        <f>対象者!G401</f>
        <v>男</v>
      </c>
      <c r="H401" s="33">
        <f ca="1">対象者!H401</f>
        <v>70</v>
      </c>
      <c r="I401" s="34">
        <f>対象者!I401</f>
        <v>18933</v>
      </c>
      <c r="J401" s="33" t="str">
        <f>対象者!J401</f>
        <v>既婚</v>
      </c>
      <c r="K401" s="33">
        <f>対象者!K401</f>
        <v>914</v>
      </c>
      <c r="L401" s="33" t="str">
        <f>対象者!L401</f>
        <v>大阪府</v>
      </c>
      <c r="M401" s="33">
        <f>対象者!M401</f>
        <v>63</v>
      </c>
      <c r="N401" s="33">
        <f>対象者!N401</f>
        <v>18</v>
      </c>
      <c r="O401" s="33">
        <f>対象者!O401</f>
        <v>57</v>
      </c>
      <c r="P401" s="33">
        <f>対象者!P401</f>
        <v>69</v>
      </c>
      <c r="Q401" s="33">
        <f>対象者!Q401</f>
        <v>97</v>
      </c>
      <c r="R401" s="30">
        <f t="shared" si="50"/>
        <v>0</v>
      </c>
      <c r="S401" s="30">
        <f t="shared" si="51"/>
        <v>1</v>
      </c>
      <c r="T401" s="30">
        <f t="shared" si="55"/>
        <v>0</v>
      </c>
      <c r="U401" s="30">
        <f t="shared" si="52"/>
        <v>0</v>
      </c>
      <c r="V401" s="30">
        <f t="shared" ca="1" si="53"/>
        <v>0</v>
      </c>
    </row>
    <row r="402" spans="2:22" x14ac:dyDescent="0.45">
      <c r="B402" s="54">
        <f t="shared" ca="1" si="54"/>
        <v>182</v>
      </c>
      <c r="C402" s="30" t="str">
        <f t="shared" ca="1" si="48"/>
        <v/>
      </c>
      <c r="D402" s="30">
        <f t="shared" ca="1" si="49"/>
        <v>0</v>
      </c>
      <c r="E402" s="33">
        <f>対象者!E402</f>
        <v>399</v>
      </c>
      <c r="F402" s="33" t="str">
        <f>対象者!F402</f>
        <v>みね あや</v>
      </c>
      <c r="G402" s="33" t="str">
        <f>対象者!G402</f>
        <v>女</v>
      </c>
      <c r="H402" s="33">
        <f ca="1">対象者!H402</f>
        <v>56</v>
      </c>
      <c r="I402" s="34">
        <f>対象者!I402</f>
        <v>24023</v>
      </c>
      <c r="J402" s="33" t="str">
        <f>対象者!J402</f>
        <v>既婚</v>
      </c>
      <c r="K402" s="33">
        <f>対象者!K402</f>
        <v>1000</v>
      </c>
      <c r="L402" s="33" t="str">
        <f>対象者!L402</f>
        <v>東京都</v>
      </c>
      <c r="M402" s="33">
        <f>対象者!M402</f>
        <v>36</v>
      </c>
      <c r="N402" s="33">
        <f>対象者!N402</f>
        <v>56</v>
      </c>
      <c r="O402" s="33">
        <f>対象者!O402</f>
        <v>99</v>
      </c>
      <c r="P402" s="33">
        <f>対象者!P402</f>
        <v>27</v>
      </c>
      <c r="Q402" s="33">
        <f>対象者!Q402</f>
        <v>68</v>
      </c>
      <c r="R402" s="30">
        <f t="shared" si="50"/>
        <v>0</v>
      </c>
      <c r="S402" s="30">
        <f t="shared" si="51"/>
        <v>1</v>
      </c>
      <c r="T402" s="30">
        <f t="shared" si="55"/>
        <v>0</v>
      </c>
      <c r="U402" s="30">
        <f t="shared" si="52"/>
        <v>0</v>
      </c>
      <c r="V402" s="30">
        <f t="shared" ca="1" si="53"/>
        <v>0</v>
      </c>
    </row>
    <row r="403" spans="2:22" x14ac:dyDescent="0.45">
      <c r="B403" s="54">
        <f t="shared" ca="1" si="54"/>
        <v>131</v>
      </c>
      <c r="C403" s="30" t="str">
        <f t="shared" ca="1" si="48"/>
        <v/>
      </c>
      <c r="D403" s="30">
        <f t="shared" ca="1" si="49"/>
        <v>0</v>
      </c>
      <c r="E403" s="33">
        <f>対象者!E403</f>
        <v>400</v>
      </c>
      <c r="F403" s="33" t="str">
        <f>対象者!F403</f>
        <v>あきば なお</v>
      </c>
      <c r="G403" s="33" t="str">
        <f>対象者!G403</f>
        <v>女</v>
      </c>
      <c r="H403" s="33">
        <f ca="1">対象者!H403</f>
        <v>48</v>
      </c>
      <c r="I403" s="34">
        <f>対象者!I403</f>
        <v>26996</v>
      </c>
      <c r="J403" s="33" t="str">
        <f>対象者!J403</f>
        <v>既婚</v>
      </c>
      <c r="K403" s="33">
        <f>対象者!K403</f>
        <v>386</v>
      </c>
      <c r="L403" s="33" t="str">
        <f>対象者!L403</f>
        <v>東京都</v>
      </c>
      <c r="M403" s="33">
        <f>対象者!M403</f>
        <v>79</v>
      </c>
      <c r="N403" s="33">
        <f>対象者!N403</f>
        <v>26</v>
      </c>
      <c r="O403" s="33">
        <f>対象者!O403</f>
        <v>60</v>
      </c>
      <c r="P403" s="33">
        <f>対象者!P403</f>
        <v>65</v>
      </c>
      <c r="Q403" s="33">
        <f>対象者!Q403</f>
        <v>67</v>
      </c>
      <c r="R403" s="30">
        <f t="shared" si="50"/>
        <v>0</v>
      </c>
      <c r="S403" s="30">
        <f t="shared" si="51"/>
        <v>1</v>
      </c>
      <c r="T403" s="30">
        <f t="shared" si="55"/>
        <v>0</v>
      </c>
      <c r="U403" s="30">
        <f t="shared" si="52"/>
        <v>0</v>
      </c>
      <c r="V403" s="30">
        <f t="shared" ca="1" si="53"/>
        <v>0</v>
      </c>
    </row>
    <row r="404" spans="2:22" x14ac:dyDescent="0.45">
      <c r="B404" s="54">
        <f t="shared" ca="1" si="54"/>
        <v>39</v>
      </c>
      <c r="C404" s="30" t="str">
        <f t="shared" ca="1" si="48"/>
        <v/>
      </c>
      <c r="D404" s="30">
        <f t="shared" ca="1" si="49"/>
        <v>0</v>
      </c>
      <c r="E404" s="33">
        <f>対象者!E404</f>
        <v>401</v>
      </c>
      <c r="F404" s="33" t="str">
        <f>対象者!F404</f>
        <v>やすい はるき</v>
      </c>
      <c r="G404" s="33" t="str">
        <f>対象者!G404</f>
        <v>女</v>
      </c>
      <c r="H404" s="33">
        <f ca="1">対象者!H404</f>
        <v>52</v>
      </c>
      <c r="I404" s="34">
        <f>対象者!I404</f>
        <v>25627</v>
      </c>
      <c r="J404" s="33" t="str">
        <f>対象者!J404</f>
        <v>既婚</v>
      </c>
      <c r="K404" s="33">
        <f>対象者!K404</f>
        <v>928</v>
      </c>
      <c r="L404" s="33" t="str">
        <f>対象者!L404</f>
        <v>宮崎県</v>
      </c>
      <c r="M404" s="33">
        <f>対象者!M404</f>
        <v>85</v>
      </c>
      <c r="N404" s="33">
        <f>対象者!N404</f>
        <v>40</v>
      </c>
      <c r="O404" s="33">
        <f>対象者!O404</f>
        <v>28</v>
      </c>
      <c r="P404" s="33">
        <f>対象者!P404</f>
        <v>61</v>
      </c>
      <c r="Q404" s="33">
        <f>対象者!Q404</f>
        <v>42</v>
      </c>
      <c r="R404" s="30">
        <f t="shared" si="50"/>
        <v>0</v>
      </c>
      <c r="S404" s="30">
        <f t="shared" si="51"/>
        <v>1</v>
      </c>
      <c r="T404" s="30">
        <f t="shared" si="55"/>
        <v>0</v>
      </c>
      <c r="U404" s="30">
        <f t="shared" si="52"/>
        <v>0</v>
      </c>
      <c r="V404" s="30">
        <f t="shared" ca="1" si="53"/>
        <v>0</v>
      </c>
    </row>
    <row r="405" spans="2:22" x14ac:dyDescent="0.45">
      <c r="B405" s="54">
        <f t="shared" ca="1" si="54"/>
        <v>357</v>
      </c>
      <c r="C405" s="30" t="str">
        <f t="shared" ca="1" si="48"/>
        <v/>
      </c>
      <c r="D405" s="30">
        <f t="shared" ca="1" si="49"/>
        <v>0</v>
      </c>
      <c r="E405" s="33">
        <f>対象者!E405</f>
        <v>402</v>
      </c>
      <c r="F405" s="33" t="str">
        <f>対象者!F405</f>
        <v>すぎうら きみまろ</v>
      </c>
      <c r="G405" s="33" t="str">
        <f>対象者!G405</f>
        <v>男</v>
      </c>
      <c r="H405" s="33">
        <f ca="1">対象者!H405</f>
        <v>36</v>
      </c>
      <c r="I405" s="34">
        <f>対象者!I405</f>
        <v>31153</v>
      </c>
      <c r="J405" s="33" t="str">
        <f>対象者!J405</f>
        <v>既婚</v>
      </c>
      <c r="K405" s="33">
        <f>対象者!K405</f>
        <v>1030</v>
      </c>
      <c r="L405" s="33" t="str">
        <f>対象者!L405</f>
        <v>栃木県</v>
      </c>
      <c r="M405" s="33">
        <f>対象者!M405</f>
        <v>75</v>
      </c>
      <c r="N405" s="33">
        <f>対象者!N405</f>
        <v>19</v>
      </c>
      <c r="O405" s="33">
        <f>対象者!O405</f>
        <v>64</v>
      </c>
      <c r="P405" s="33">
        <f>対象者!P405</f>
        <v>42</v>
      </c>
      <c r="Q405" s="33">
        <f>対象者!Q405</f>
        <v>32</v>
      </c>
      <c r="R405" s="30">
        <f t="shared" si="50"/>
        <v>0</v>
      </c>
      <c r="S405" s="30">
        <f t="shared" si="51"/>
        <v>1</v>
      </c>
      <c r="T405" s="30">
        <f t="shared" si="55"/>
        <v>0</v>
      </c>
      <c r="U405" s="30">
        <f t="shared" si="52"/>
        <v>1</v>
      </c>
      <c r="V405" s="30">
        <f t="shared" ca="1" si="53"/>
        <v>0</v>
      </c>
    </row>
    <row r="406" spans="2:22" x14ac:dyDescent="0.45">
      <c r="B406" s="54">
        <f t="shared" ca="1" si="54"/>
        <v>275</v>
      </c>
      <c r="C406" s="30" t="str">
        <f t="shared" ca="1" si="48"/>
        <v/>
      </c>
      <c r="D406" s="30">
        <f t="shared" ca="1" si="49"/>
        <v>0</v>
      </c>
      <c r="E406" s="33">
        <f>対象者!E406</f>
        <v>403</v>
      </c>
      <c r="F406" s="33" t="str">
        <f>対象者!F406</f>
        <v>ながやま れな</v>
      </c>
      <c r="G406" s="33" t="str">
        <f>対象者!G406</f>
        <v>女</v>
      </c>
      <c r="H406" s="33">
        <f ca="1">対象者!H406</f>
        <v>82</v>
      </c>
      <c r="I406" s="34">
        <f>対象者!I406</f>
        <v>14434</v>
      </c>
      <c r="J406" s="33" t="str">
        <f>対象者!J406</f>
        <v>既婚</v>
      </c>
      <c r="K406" s="33">
        <f>対象者!K406</f>
        <v>728</v>
      </c>
      <c r="L406" s="33" t="str">
        <f>対象者!L406</f>
        <v>茨城県</v>
      </c>
      <c r="M406" s="33">
        <f>対象者!M406</f>
        <v>20</v>
      </c>
      <c r="N406" s="33">
        <f>対象者!N406</f>
        <v>24</v>
      </c>
      <c r="O406" s="33">
        <f>対象者!O406</f>
        <v>81</v>
      </c>
      <c r="P406" s="33">
        <f>対象者!P406</f>
        <v>45</v>
      </c>
      <c r="Q406" s="33">
        <f>対象者!Q406</f>
        <v>71</v>
      </c>
      <c r="R406" s="30">
        <f t="shared" si="50"/>
        <v>0</v>
      </c>
      <c r="S406" s="30">
        <f t="shared" si="51"/>
        <v>1</v>
      </c>
      <c r="T406" s="30">
        <f t="shared" si="55"/>
        <v>0</v>
      </c>
      <c r="U406" s="30">
        <f t="shared" si="52"/>
        <v>0</v>
      </c>
      <c r="V406" s="30">
        <f t="shared" ca="1" si="53"/>
        <v>0</v>
      </c>
    </row>
    <row r="407" spans="2:22" x14ac:dyDescent="0.45">
      <c r="B407" s="54">
        <f t="shared" ca="1" si="54"/>
        <v>209</v>
      </c>
      <c r="C407" s="30" t="str">
        <f t="shared" ca="1" si="48"/>
        <v/>
      </c>
      <c r="D407" s="30">
        <f t="shared" ca="1" si="49"/>
        <v>0</v>
      </c>
      <c r="E407" s="33">
        <f>対象者!E407</f>
        <v>404</v>
      </c>
      <c r="F407" s="33" t="str">
        <f>対象者!F407</f>
        <v>たけい ひろなり</v>
      </c>
      <c r="G407" s="33" t="str">
        <f>対象者!G407</f>
        <v>男</v>
      </c>
      <c r="H407" s="33">
        <f ca="1">対象者!H407</f>
        <v>80</v>
      </c>
      <c r="I407" s="34">
        <f>対象者!I407</f>
        <v>15230</v>
      </c>
      <c r="J407" s="33" t="str">
        <f>対象者!J407</f>
        <v>既婚</v>
      </c>
      <c r="K407" s="33">
        <f>対象者!K407</f>
        <v>462</v>
      </c>
      <c r="L407" s="33" t="str">
        <f>対象者!L407</f>
        <v>三重県</v>
      </c>
      <c r="M407" s="33">
        <f>対象者!M407</f>
        <v>74</v>
      </c>
      <c r="N407" s="33">
        <f>対象者!N407</f>
        <v>76</v>
      </c>
      <c r="O407" s="33">
        <f>対象者!O407</f>
        <v>92</v>
      </c>
      <c r="P407" s="33">
        <f>対象者!P407</f>
        <v>99</v>
      </c>
      <c r="Q407" s="33">
        <f>対象者!Q407</f>
        <v>30</v>
      </c>
      <c r="R407" s="30">
        <f t="shared" si="50"/>
        <v>0</v>
      </c>
      <c r="S407" s="30">
        <f t="shared" si="51"/>
        <v>1</v>
      </c>
      <c r="T407" s="30">
        <f t="shared" si="55"/>
        <v>0</v>
      </c>
      <c r="U407" s="30">
        <f t="shared" si="52"/>
        <v>0</v>
      </c>
      <c r="V407" s="30">
        <f t="shared" ca="1" si="53"/>
        <v>0</v>
      </c>
    </row>
    <row r="408" spans="2:22" x14ac:dyDescent="0.45">
      <c r="B408" s="54">
        <f t="shared" ca="1" si="54"/>
        <v>193</v>
      </c>
      <c r="C408" s="30" t="str">
        <f t="shared" ca="1" si="48"/>
        <v/>
      </c>
      <c r="D408" s="30">
        <f t="shared" ca="1" si="49"/>
        <v>0</v>
      </c>
      <c r="E408" s="33">
        <f>対象者!E408</f>
        <v>405</v>
      </c>
      <c r="F408" s="33" t="str">
        <f>対象者!F408</f>
        <v>たちいし あき</v>
      </c>
      <c r="G408" s="33" t="str">
        <f>対象者!G408</f>
        <v>女</v>
      </c>
      <c r="H408" s="33">
        <f ca="1">対象者!H408</f>
        <v>34</v>
      </c>
      <c r="I408" s="34">
        <f>対象者!I408</f>
        <v>32048</v>
      </c>
      <c r="J408" s="33" t="str">
        <f>対象者!J408</f>
        <v>未婚</v>
      </c>
      <c r="K408" s="33">
        <f>対象者!K408</f>
        <v>605</v>
      </c>
      <c r="L408" s="33" t="str">
        <f>対象者!L408</f>
        <v>三重県</v>
      </c>
      <c r="M408" s="33">
        <f>対象者!M408</f>
        <v>67</v>
      </c>
      <c r="N408" s="33">
        <f>対象者!N408</f>
        <v>50</v>
      </c>
      <c r="O408" s="33">
        <f>対象者!O408</f>
        <v>96</v>
      </c>
      <c r="P408" s="33">
        <f>対象者!P408</f>
        <v>62</v>
      </c>
      <c r="Q408" s="33">
        <f>対象者!Q408</f>
        <v>28</v>
      </c>
      <c r="R408" s="30">
        <f t="shared" si="50"/>
        <v>0</v>
      </c>
      <c r="S408" s="30">
        <f t="shared" si="51"/>
        <v>1</v>
      </c>
      <c r="T408" s="30">
        <f t="shared" si="55"/>
        <v>0</v>
      </c>
      <c r="U408" s="30">
        <f t="shared" si="52"/>
        <v>1</v>
      </c>
      <c r="V408" s="30">
        <f t="shared" ca="1" si="53"/>
        <v>0</v>
      </c>
    </row>
    <row r="409" spans="2:22" x14ac:dyDescent="0.45">
      <c r="B409" s="54">
        <f t="shared" ca="1" si="54"/>
        <v>109</v>
      </c>
      <c r="C409" s="30" t="str">
        <f t="shared" ca="1" si="48"/>
        <v/>
      </c>
      <c r="D409" s="30">
        <f t="shared" ca="1" si="49"/>
        <v>0</v>
      </c>
      <c r="E409" s="33">
        <f>対象者!E409</f>
        <v>406</v>
      </c>
      <c r="F409" s="33" t="str">
        <f>対象者!F409</f>
        <v>よねざわ あらた</v>
      </c>
      <c r="G409" s="33" t="str">
        <f>対象者!G409</f>
        <v>男</v>
      </c>
      <c r="H409" s="33">
        <f ca="1">対象者!H409</f>
        <v>71</v>
      </c>
      <c r="I409" s="34">
        <f>対象者!I409</f>
        <v>18617</v>
      </c>
      <c r="J409" s="33" t="str">
        <f>対象者!J409</f>
        <v>既婚</v>
      </c>
      <c r="K409" s="33">
        <f>対象者!K409</f>
        <v>438</v>
      </c>
      <c r="L409" s="33" t="str">
        <f>対象者!L409</f>
        <v>岩手県</v>
      </c>
      <c r="M409" s="33">
        <f>対象者!M409</f>
        <v>53</v>
      </c>
      <c r="N409" s="33">
        <f>対象者!N409</f>
        <v>62</v>
      </c>
      <c r="O409" s="33">
        <f>対象者!O409</f>
        <v>55</v>
      </c>
      <c r="P409" s="33">
        <f>対象者!P409</f>
        <v>42</v>
      </c>
      <c r="Q409" s="33">
        <f>対象者!Q409</f>
        <v>90</v>
      </c>
      <c r="R409" s="30">
        <f t="shared" si="50"/>
        <v>0</v>
      </c>
      <c r="S409" s="30">
        <f t="shared" si="51"/>
        <v>1</v>
      </c>
      <c r="T409" s="30">
        <f t="shared" si="55"/>
        <v>0</v>
      </c>
      <c r="U409" s="30">
        <f t="shared" si="52"/>
        <v>0</v>
      </c>
      <c r="V409" s="30">
        <f t="shared" ca="1" si="53"/>
        <v>0</v>
      </c>
    </row>
    <row r="410" spans="2:22" x14ac:dyDescent="0.45">
      <c r="B410" s="54">
        <f t="shared" ca="1" si="54"/>
        <v>88</v>
      </c>
      <c r="C410" s="30" t="str">
        <f t="shared" ca="1" si="48"/>
        <v/>
      </c>
      <c r="D410" s="30">
        <f t="shared" ca="1" si="49"/>
        <v>0</v>
      </c>
      <c r="E410" s="33">
        <f>対象者!E410</f>
        <v>407</v>
      </c>
      <c r="F410" s="33" t="str">
        <f>対象者!F410</f>
        <v>ふくもと まみ</v>
      </c>
      <c r="G410" s="33" t="str">
        <f>対象者!G410</f>
        <v>女</v>
      </c>
      <c r="H410" s="33">
        <f ca="1">対象者!H410</f>
        <v>79</v>
      </c>
      <c r="I410" s="34">
        <f>対象者!I410</f>
        <v>15716</v>
      </c>
      <c r="J410" s="33" t="str">
        <f>対象者!J410</f>
        <v>既婚</v>
      </c>
      <c r="K410" s="33">
        <f>対象者!K410</f>
        <v>531</v>
      </c>
      <c r="L410" s="33" t="str">
        <f>対象者!L410</f>
        <v>東京都</v>
      </c>
      <c r="M410" s="33">
        <f>対象者!M410</f>
        <v>80</v>
      </c>
      <c r="N410" s="33">
        <f>対象者!N410</f>
        <v>23</v>
      </c>
      <c r="O410" s="33">
        <f>対象者!O410</f>
        <v>87</v>
      </c>
      <c r="P410" s="33">
        <f>対象者!P410</f>
        <v>87</v>
      </c>
      <c r="Q410" s="33">
        <f>対象者!Q410</f>
        <v>38</v>
      </c>
      <c r="R410" s="30">
        <f t="shared" si="50"/>
        <v>0</v>
      </c>
      <c r="S410" s="30">
        <f t="shared" si="51"/>
        <v>1</v>
      </c>
      <c r="T410" s="30">
        <f t="shared" si="55"/>
        <v>0</v>
      </c>
      <c r="U410" s="30">
        <f t="shared" si="52"/>
        <v>0</v>
      </c>
      <c r="V410" s="30">
        <f t="shared" ca="1" si="53"/>
        <v>0</v>
      </c>
    </row>
    <row r="411" spans="2:22" x14ac:dyDescent="0.45">
      <c r="B411" s="54">
        <f t="shared" ca="1" si="54"/>
        <v>120</v>
      </c>
      <c r="C411" s="30" t="str">
        <f t="shared" ca="1" si="48"/>
        <v/>
      </c>
      <c r="D411" s="30">
        <f t="shared" ca="1" si="49"/>
        <v>0</v>
      </c>
      <c r="E411" s="33">
        <f>対象者!E411</f>
        <v>408</v>
      </c>
      <c r="F411" s="33" t="str">
        <f>対象者!F411</f>
        <v>こいで りえ</v>
      </c>
      <c r="G411" s="33" t="str">
        <f>対象者!G411</f>
        <v>女</v>
      </c>
      <c r="H411" s="33">
        <f ca="1">対象者!H411</f>
        <v>55</v>
      </c>
      <c r="I411" s="34">
        <f>対象者!I411</f>
        <v>24450</v>
      </c>
      <c r="J411" s="33" t="str">
        <f>対象者!J411</f>
        <v>既婚</v>
      </c>
      <c r="K411" s="33">
        <f>対象者!K411</f>
        <v>816</v>
      </c>
      <c r="L411" s="33" t="str">
        <f>対象者!L411</f>
        <v>東京都</v>
      </c>
      <c r="M411" s="33">
        <f>対象者!M411</f>
        <v>50</v>
      </c>
      <c r="N411" s="33">
        <f>対象者!N411</f>
        <v>50</v>
      </c>
      <c r="O411" s="33">
        <f>対象者!O411</f>
        <v>32</v>
      </c>
      <c r="P411" s="33">
        <f>対象者!P411</f>
        <v>80</v>
      </c>
      <c r="Q411" s="33">
        <f>対象者!Q411</f>
        <v>48</v>
      </c>
      <c r="R411" s="30">
        <f t="shared" si="50"/>
        <v>0</v>
      </c>
      <c r="S411" s="30">
        <f t="shared" si="51"/>
        <v>1</v>
      </c>
      <c r="T411" s="30">
        <f t="shared" si="55"/>
        <v>0</v>
      </c>
      <c r="U411" s="30">
        <f t="shared" si="52"/>
        <v>0</v>
      </c>
      <c r="V411" s="30">
        <f t="shared" ca="1" si="53"/>
        <v>0</v>
      </c>
    </row>
    <row r="412" spans="2:22" x14ac:dyDescent="0.45">
      <c r="B412" s="54">
        <f t="shared" ca="1" si="54"/>
        <v>362</v>
      </c>
      <c r="C412" s="30" t="str">
        <f t="shared" ca="1" si="48"/>
        <v/>
      </c>
      <c r="D412" s="30">
        <f t="shared" ca="1" si="49"/>
        <v>0</v>
      </c>
      <c r="E412" s="33">
        <f>対象者!E412</f>
        <v>409</v>
      </c>
      <c r="F412" s="33" t="str">
        <f>対象者!F412</f>
        <v>つるた まほ</v>
      </c>
      <c r="G412" s="33" t="str">
        <f>対象者!G412</f>
        <v>女</v>
      </c>
      <c r="H412" s="33">
        <f ca="1">対象者!H412</f>
        <v>64</v>
      </c>
      <c r="I412" s="34">
        <f>対象者!I412</f>
        <v>20921</v>
      </c>
      <c r="J412" s="33" t="str">
        <f>対象者!J412</f>
        <v>既婚</v>
      </c>
      <c r="K412" s="33">
        <f>対象者!K412</f>
        <v>656</v>
      </c>
      <c r="L412" s="33" t="str">
        <f>対象者!L412</f>
        <v>岩手県</v>
      </c>
      <c r="M412" s="33">
        <f>対象者!M412</f>
        <v>86</v>
      </c>
      <c r="N412" s="33">
        <f>対象者!N412</f>
        <v>99</v>
      </c>
      <c r="O412" s="33">
        <f>対象者!O412</f>
        <v>49</v>
      </c>
      <c r="P412" s="33">
        <f>対象者!P412</f>
        <v>95</v>
      </c>
      <c r="Q412" s="33">
        <f>対象者!Q412</f>
        <v>67</v>
      </c>
      <c r="R412" s="30">
        <f t="shared" si="50"/>
        <v>0</v>
      </c>
      <c r="S412" s="30">
        <f t="shared" si="51"/>
        <v>1</v>
      </c>
      <c r="T412" s="30">
        <f t="shared" si="55"/>
        <v>0</v>
      </c>
      <c r="U412" s="30">
        <f t="shared" si="52"/>
        <v>0</v>
      </c>
      <c r="V412" s="30">
        <f t="shared" ca="1" si="53"/>
        <v>0</v>
      </c>
    </row>
    <row r="413" spans="2:22" x14ac:dyDescent="0.45">
      <c r="B413" s="54">
        <f t="shared" ca="1" si="54"/>
        <v>309</v>
      </c>
      <c r="C413" s="30" t="str">
        <f t="shared" ca="1" si="48"/>
        <v/>
      </c>
      <c r="D413" s="30">
        <f t="shared" ca="1" si="49"/>
        <v>0</v>
      </c>
      <c r="E413" s="33">
        <f>対象者!E413</f>
        <v>410</v>
      </c>
      <c r="F413" s="33" t="str">
        <f>対象者!F413</f>
        <v>おだじま つとむ</v>
      </c>
      <c r="G413" s="33" t="str">
        <f>対象者!G413</f>
        <v>男</v>
      </c>
      <c r="H413" s="33">
        <f ca="1">対象者!H413</f>
        <v>43</v>
      </c>
      <c r="I413" s="34">
        <f>対象者!I413</f>
        <v>28644</v>
      </c>
      <c r="J413" s="33" t="str">
        <f>対象者!J413</f>
        <v>未婚</v>
      </c>
      <c r="K413" s="33">
        <f>対象者!K413</f>
        <v>761</v>
      </c>
      <c r="L413" s="33" t="str">
        <f>対象者!L413</f>
        <v>愛知県</v>
      </c>
      <c r="M413" s="33">
        <f>対象者!M413</f>
        <v>47</v>
      </c>
      <c r="N413" s="33">
        <f>対象者!N413</f>
        <v>80</v>
      </c>
      <c r="O413" s="33">
        <f>対象者!O413</f>
        <v>40</v>
      </c>
      <c r="P413" s="33">
        <f>対象者!P413</f>
        <v>67</v>
      </c>
      <c r="Q413" s="33">
        <f>対象者!Q413</f>
        <v>83</v>
      </c>
      <c r="R413" s="30">
        <f t="shared" si="50"/>
        <v>0</v>
      </c>
      <c r="S413" s="30">
        <f t="shared" si="51"/>
        <v>1</v>
      </c>
      <c r="T413" s="30">
        <f t="shared" si="55"/>
        <v>0</v>
      </c>
      <c r="U413" s="30">
        <f t="shared" si="52"/>
        <v>0</v>
      </c>
      <c r="V413" s="30">
        <f t="shared" ca="1" si="53"/>
        <v>0</v>
      </c>
    </row>
    <row r="414" spans="2:22" x14ac:dyDescent="0.45">
      <c r="B414" s="54">
        <f t="shared" ca="1" si="54"/>
        <v>16</v>
      </c>
      <c r="C414" s="30" t="str">
        <f t="shared" ca="1" si="48"/>
        <v/>
      </c>
      <c r="D414" s="30">
        <f t="shared" ca="1" si="49"/>
        <v>0</v>
      </c>
      <c r="E414" s="33">
        <f>対象者!E414</f>
        <v>411</v>
      </c>
      <c r="F414" s="33" t="str">
        <f>対象者!F414</f>
        <v>すぎはら いくえ</v>
      </c>
      <c r="G414" s="33" t="str">
        <f>対象者!G414</f>
        <v>女</v>
      </c>
      <c r="H414" s="33">
        <f ca="1">対象者!H414</f>
        <v>74</v>
      </c>
      <c r="I414" s="34">
        <f>対象者!I414</f>
        <v>17615</v>
      </c>
      <c r="J414" s="33" t="str">
        <f>対象者!J414</f>
        <v>既婚</v>
      </c>
      <c r="K414" s="33">
        <f>対象者!K414</f>
        <v>1036</v>
      </c>
      <c r="L414" s="33" t="str">
        <f>対象者!L414</f>
        <v>鹿児島県</v>
      </c>
      <c r="M414" s="33">
        <f>対象者!M414</f>
        <v>54</v>
      </c>
      <c r="N414" s="33">
        <f>対象者!N414</f>
        <v>18</v>
      </c>
      <c r="O414" s="33">
        <f>対象者!O414</f>
        <v>46</v>
      </c>
      <c r="P414" s="33">
        <f>対象者!P414</f>
        <v>70</v>
      </c>
      <c r="Q414" s="33">
        <f>対象者!Q414</f>
        <v>66</v>
      </c>
      <c r="R414" s="30">
        <f t="shared" si="50"/>
        <v>0</v>
      </c>
      <c r="S414" s="30">
        <f t="shared" si="51"/>
        <v>1</v>
      </c>
      <c r="T414" s="30">
        <f t="shared" si="55"/>
        <v>0</v>
      </c>
      <c r="U414" s="30">
        <f t="shared" si="52"/>
        <v>0</v>
      </c>
      <c r="V414" s="30">
        <f t="shared" ca="1" si="53"/>
        <v>0</v>
      </c>
    </row>
    <row r="415" spans="2:22" x14ac:dyDescent="0.45">
      <c r="B415" s="54">
        <f t="shared" ca="1" si="54"/>
        <v>1</v>
      </c>
      <c r="C415" s="30" t="str">
        <f t="shared" ca="1" si="48"/>
        <v/>
      </c>
      <c r="D415" s="30">
        <f t="shared" ca="1" si="49"/>
        <v>0</v>
      </c>
      <c r="E415" s="33">
        <f>対象者!E415</f>
        <v>412</v>
      </c>
      <c r="F415" s="33" t="str">
        <f>対象者!F415</f>
        <v>すがさわ なおと</v>
      </c>
      <c r="G415" s="33" t="str">
        <f>対象者!G415</f>
        <v>男</v>
      </c>
      <c r="H415" s="33">
        <f ca="1">対象者!H415</f>
        <v>80</v>
      </c>
      <c r="I415" s="34">
        <f>対象者!I415</f>
        <v>15438</v>
      </c>
      <c r="J415" s="33" t="str">
        <f>対象者!J415</f>
        <v>既婚</v>
      </c>
      <c r="K415" s="33">
        <f>対象者!K415</f>
        <v>377</v>
      </c>
      <c r="L415" s="33" t="str">
        <f>対象者!L415</f>
        <v>大阪府</v>
      </c>
      <c r="M415" s="33">
        <f>対象者!M415</f>
        <v>57</v>
      </c>
      <c r="N415" s="33">
        <f>対象者!N415</f>
        <v>59</v>
      </c>
      <c r="O415" s="33">
        <f>対象者!O415</f>
        <v>78</v>
      </c>
      <c r="P415" s="33">
        <f>対象者!P415</f>
        <v>74</v>
      </c>
      <c r="Q415" s="33">
        <f>対象者!Q415</f>
        <v>99</v>
      </c>
      <c r="R415" s="30">
        <f t="shared" si="50"/>
        <v>0</v>
      </c>
      <c r="S415" s="30">
        <f t="shared" si="51"/>
        <v>1</v>
      </c>
      <c r="T415" s="30">
        <f t="shared" si="55"/>
        <v>0</v>
      </c>
      <c r="U415" s="30">
        <f t="shared" si="52"/>
        <v>0</v>
      </c>
      <c r="V415" s="30">
        <f t="shared" ca="1" si="53"/>
        <v>0</v>
      </c>
    </row>
    <row r="416" spans="2:22" x14ac:dyDescent="0.45">
      <c r="B416" s="54">
        <f t="shared" ca="1" si="54"/>
        <v>33</v>
      </c>
      <c r="C416" s="30" t="str">
        <f t="shared" ca="1" si="48"/>
        <v/>
      </c>
      <c r="D416" s="30">
        <f t="shared" ca="1" si="49"/>
        <v>0</v>
      </c>
      <c r="E416" s="33">
        <f>対象者!E416</f>
        <v>413</v>
      </c>
      <c r="F416" s="33" t="str">
        <f>対象者!F416</f>
        <v>もりした しぼり</v>
      </c>
      <c r="G416" s="33" t="str">
        <f>対象者!G416</f>
        <v>女</v>
      </c>
      <c r="H416" s="33">
        <f ca="1">対象者!H416</f>
        <v>63</v>
      </c>
      <c r="I416" s="34">
        <f>対象者!I416</f>
        <v>21615</v>
      </c>
      <c r="J416" s="33" t="str">
        <f>対象者!J416</f>
        <v>既婚</v>
      </c>
      <c r="K416" s="33">
        <f>対象者!K416</f>
        <v>523</v>
      </c>
      <c r="L416" s="33" t="str">
        <f>対象者!L416</f>
        <v>京都府</v>
      </c>
      <c r="M416" s="33">
        <f>対象者!M416</f>
        <v>51</v>
      </c>
      <c r="N416" s="33">
        <f>対象者!N416</f>
        <v>48</v>
      </c>
      <c r="O416" s="33">
        <f>対象者!O416</f>
        <v>42</v>
      </c>
      <c r="P416" s="33">
        <f>対象者!P416</f>
        <v>30</v>
      </c>
      <c r="Q416" s="33">
        <f>対象者!Q416</f>
        <v>79</v>
      </c>
      <c r="R416" s="30">
        <f t="shared" si="50"/>
        <v>0</v>
      </c>
      <c r="S416" s="30">
        <f t="shared" si="51"/>
        <v>1</v>
      </c>
      <c r="T416" s="30">
        <f t="shared" si="55"/>
        <v>0</v>
      </c>
      <c r="U416" s="30">
        <f t="shared" si="52"/>
        <v>0</v>
      </c>
      <c r="V416" s="30">
        <f t="shared" ca="1" si="53"/>
        <v>0</v>
      </c>
    </row>
    <row r="417" spans="2:22" x14ac:dyDescent="0.45">
      <c r="B417" s="54">
        <f t="shared" ca="1" si="54"/>
        <v>70</v>
      </c>
      <c r="C417" s="30" t="str">
        <f t="shared" ca="1" si="48"/>
        <v/>
      </c>
      <c r="D417" s="30">
        <f t="shared" ca="1" si="49"/>
        <v>0</v>
      </c>
      <c r="E417" s="33">
        <f>対象者!E417</f>
        <v>414</v>
      </c>
      <c r="F417" s="33" t="str">
        <f>対象者!F417</f>
        <v>ふじさわ いくこ</v>
      </c>
      <c r="G417" s="33" t="str">
        <f>対象者!G417</f>
        <v>女</v>
      </c>
      <c r="H417" s="33">
        <f ca="1">対象者!H417</f>
        <v>56</v>
      </c>
      <c r="I417" s="34">
        <f>対象者!I417</f>
        <v>24135</v>
      </c>
      <c r="J417" s="33" t="str">
        <f>対象者!J417</f>
        <v>既婚</v>
      </c>
      <c r="K417" s="33">
        <f>対象者!K417</f>
        <v>660</v>
      </c>
      <c r="L417" s="33" t="str">
        <f>対象者!L417</f>
        <v>東京都</v>
      </c>
      <c r="M417" s="33">
        <f>対象者!M417</f>
        <v>90</v>
      </c>
      <c r="N417" s="33">
        <f>対象者!N417</f>
        <v>63</v>
      </c>
      <c r="O417" s="33">
        <f>対象者!O417</f>
        <v>53</v>
      </c>
      <c r="P417" s="33">
        <f>対象者!P417</f>
        <v>98</v>
      </c>
      <c r="Q417" s="33">
        <f>対象者!Q417</f>
        <v>95</v>
      </c>
      <c r="R417" s="30">
        <f t="shared" si="50"/>
        <v>0</v>
      </c>
      <c r="S417" s="30">
        <f t="shared" si="51"/>
        <v>1</v>
      </c>
      <c r="T417" s="30">
        <f t="shared" si="55"/>
        <v>0</v>
      </c>
      <c r="U417" s="30">
        <f t="shared" si="52"/>
        <v>0</v>
      </c>
      <c r="V417" s="30">
        <f t="shared" ca="1" si="53"/>
        <v>0</v>
      </c>
    </row>
    <row r="418" spans="2:22" x14ac:dyDescent="0.45">
      <c r="B418" s="54">
        <f t="shared" ca="1" si="54"/>
        <v>352</v>
      </c>
      <c r="C418" s="30" t="str">
        <f t="shared" ca="1" si="48"/>
        <v/>
      </c>
      <c r="D418" s="30">
        <f t="shared" ca="1" si="49"/>
        <v>0</v>
      </c>
      <c r="E418" s="33">
        <f>対象者!E418</f>
        <v>415</v>
      </c>
      <c r="F418" s="33" t="str">
        <f>対象者!F418</f>
        <v>かわはた えりか</v>
      </c>
      <c r="G418" s="33" t="str">
        <f>対象者!G418</f>
        <v>女</v>
      </c>
      <c r="H418" s="33">
        <f ca="1">対象者!H418</f>
        <v>45</v>
      </c>
      <c r="I418" s="34">
        <f>対象者!I418</f>
        <v>27871</v>
      </c>
      <c r="J418" s="33" t="str">
        <f>対象者!J418</f>
        <v>既婚</v>
      </c>
      <c r="K418" s="33">
        <f>対象者!K418</f>
        <v>324</v>
      </c>
      <c r="L418" s="33" t="str">
        <f>対象者!L418</f>
        <v>岡山県</v>
      </c>
      <c r="M418" s="33">
        <f>対象者!M418</f>
        <v>85</v>
      </c>
      <c r="N418" s="33">
        <f>対象者!N418</f>
        <v>52</v>
      </c>
      <c r="O418" s="33">
        <f>対象者!O418</f>
        <v>41</v>
      </c>
      <c r="P418" s="33">
        <f>対象者!P418</f>
        <v>75</v>
      </c>
      <c r="Q418" s="33">
        <f>対象者!Q418</f>
        <v>42</v>
      </c>
      <c r="R418" s="30">
        <f t="shared" si="50"/>
        <v>0</v>
      </c>
      <c r="S418" s="30">
        <f t="shared" si="51"/>
        <v>1</v>
      </c>
      <c r="T418" s="30">
        <f t="shared" si="55"/>
        <v>0</v>
      </c>
      <c r="U418" s="30">
        <f t="shared" si="52"/>
        <v>0</v>
      </c>
      <c r="V418" s="30">
        <f t="shared" ca="1" si="53"/>
        <v>0</v>
      </c>
    </row>
    <row r="419" spans="2:22" x14ac:dyDescent="0.45">
      <c r="B419" s="54">
        <f t="shared" ca="1" si="54"/>
        <v>327</v>
      </c>
      <c r="C419" s="30" t="str">
        <f t="shared" ca="1" si="48"/>
        <v/>
      </c>
      <c r="D419" s="30">
        <f t="shared" ca="1" si="49"/>
        <v>0</v>
      </c>
      <c r="E419" s="33">
        <f>対象者!E419</f>
        <v>416</v>
      </c>
      <c r="F419" s="33" t="str">
        <f>対象者!F419</f>
        <v>おがわ はな</v>
      </c>
      <c r="G419" s="33" t="str">
        <f>対象者!G419</f>
        <v>女</v>
      </c>
      <c r="H419" s="33">
        <f ca="1">対象者!H419</f>
        <v>50</v>
      </c>
      <c r="I419" s="34">
        <f>対象者!I419</f>
        <v>26070</v>
      </c>
      <c r="J419" s="33" t="str">
        <f>対象者!J419</f>
        <v>既婚</v>
      </c>
      <c r="K419" s="33">
        <f>対象者!K419</f>
        <v>1024</v>
      </c>
      <c r="L419" s="33" t="str">
        <f>対象者!L419</f>
        <v>北海道</v>
      </c>
      <c r="M419" s="33">
        <f>対象者!M419</f>
        <v>22</v>
      </c>
      <c r="N419" s="33">
        <f>対象者!N419</f>
        <v>47</v>
      </c>
      <c r="O419" s="33">
        <f>対象者!O419</f>
        <v>62</v>
      </c>
      <c r="P419" s="33">
        <f>対象者!P419</f>
        <v>72</v>
      </c>
      <c r="Q419" s="33">
        <f>対象者!Q419</f>
        <v>18</v>
      </c>
      <c r="R419" s="30">
        <f t="shared" si="50"/>
        <v>0</v>
      </c>
      <c r="S419" s="30">
        <f t="shared" si="51"/>
        <v>1</v>
      </c>
      <c r="T419" s="30">
        <f t="shared" si="55"/>
        <v>0</v>
      </c>
      <c r="U419" s="30">
        <f t="shared" si="52"/>
        <v>0</v>
      </c>
      <c r="V419" s="30">
        <f t="shared" ca="1" si="53"/>
        <v>0</v>
      </c>
    </row>
    <row r="420" spans="2:22" x14ac:dyDescent="0.45">
      <c r="B420" s="54">
        <f t="shared" ca="1" si="54"/>
        <v>248</v>
      </c>
      <c r="C420" s="30" t="str">
        <f t="shared" ca="1" si="48"/>
        <v/>
      </c>
      <c r="D420" s="30">
        <f t="shared" ca="1" si="49"/>
        <v>0</v>
      </c>
      <c r="E420" s="33">
        <f>対象者!E420</f>
        <v>417</v>
      </c>
      <c r="F420" s="33" t="str">
        <f>対象者!F420</f>
        <v>みやぎ たかし</v>
      </c>
      <c r="G420" s="33" t="str">
        <f>対象者!G420</f>
        <v>男</v>
      </c>
      <c r="H420" s="33">
        <f ca="1">対象者!H420</f>
        <v>30</v>
      </c>
      <c r="I420" s="34">
        <f>対象者!I420</f>
        <v>33454</v>
      </c>
      <c r="J420" s="33" t="str">
        <f>対象者!J420</f>
        <v>既婚</v>
      </c>
      <c r="K420" s="33">
        <f>対象者!K420</f>
        <v>447</v>
      </c>
      <c r="L420" s="33" t="str">
        <f>対象者!L420</f>
        <v>千葉県</v>
      </c>
      <c r="M420" s="33">
        <f>対象者!M420</f>
        <v>38</v>
      </c>
      <c r="N420" s="33">
        <f>対象者!N420</f>
        <v>85</v>
      </c>
      <c r="O420" s="33">
        <f>対象者!O420</f>
        <v>40</v>
      </c>
      <c r="P420" s="33">
        <f>対象者!P420</f>
        <v>36</v>
      </c>
      <c r="Q420" s="33">
        <f>対象者!Q420</f>
        <v>42</v>
      </c>
      <c r="R420" s="30">
        <f t="shared" si="50"/>
        <v>0</v>
      </c>
      <c r="S420" s="30">
        <f t="shared" si="51"/>
        <v>1</v>
      </c>
      <c r="T420" s="30">
        <f t="shared" si="55"/>
        <v>0</v>
      </c>
      <c r="U420" s="30">
        <f t="shared" si="52"/>
        <v>0</v>
      </c>
      <c r="V420" s="30">
        <f t="shared" ca="1" si="53"/>
        <v>0</v>
      </c>
    </row>
    <row r="421" spans="2:22" x14ac:dyDescent="0.45">
      <c r="B421" s="54">
        <f t="shared" ca="1" si="54"/>
        <v>88</v>
      </c>
      <c r="C421" s="30" t="str">
        <f t="shared" ca="1" si="48"/>
        <v/>
      </c>
      <c r="D421" s="30">
        <f t="shared" ca="1" si="49"/>
        <v>0</v>
      </c>
      <c r="E421" s="33">
        <f>対象者!E421</f>
        <v>418</v>
      </c>
      <c r="F421" s="33" t="str">
        <f>対象者!F421</f>
        <v>はしぐち えりか</v>
      </c>
      <c r="G421" s="33" t="str">
        <f>対象者!G421</f>
        <v>女</v>
      </c>
      <c r="H421" s="33">
        <f ca="1">対象者!H421</f>
        <v>82</v>
      </c>
      <c r="I421" s="34">
        <f>対象者!I421</f>
        <v>14621</v>
      </c>
      <c r="J421" s="33" t="str">
        <f>対象者!J421</f>
        <v>既婚</v>
      </c>
      <c r="K421" s="33">
        <f>対象者!K421</f>
        <v>647</v>
      </c>
      <c r="L421" s="33" t="str">
        <f>対象者!L421</f>
        <v>佐賀県</v>
      </c>
      <c r="M421" s="33">
        <f>対象者!M421</f>
        <v>19</v>
      </c>
      <c r="N421" s="33">
        <f>対象者!N421</f>
        <v>36</v>
      </c>
      <c r="O421" s="33">
        <f>対象者!O421</f>
        <v>62</v>
      </c>
      <c r="P421" s="33">
        <f>対象者!P421</f>
        <v>59</v>
      </c>
      <c r="Q421" s="33">
        <f>対象者!Q421</f>
        <v>65</v>
      </c>
      <c r="R421" s="30">
        <f t="shared" si="50"/>
        <v>0</v>
      </c>
      <c r="S421" s="30">
        <f t="shared" si="51"/>
        <v>1</v>
      </c>
      <c r="T421" s="30">
        <f t="shared" si="55"/>
        <v>0</v>
      </c>
      <c r="U421" s="30">
        <f t="shared" si="52"/>
        <v>0</v>
      </c>
      <c r="V421" s="30">
        <f t="shared" ca="1" si="53"/>
        <v>0</v>
      </c>
    </row>
    <row r="422" spans="2:22" x14ac:dyDescent="0.45">
      <c r="B422" s="54">
        <f t="shared" ca="1" si="54"/>
        <v>348</v>
      </c>
      <c r="C422" s="30" t="str">
        <f t="shared" ca="1" si="48"/>
        <v/>
      </c>
      <c r="D422" s="30">
        <f t="shared" ca="1" si="49"/>
        <v>0</v>
      </c>
      <c r="E422" s="33">
        <f>対象者!E422</f>
        <v>419</v>
      </c>
      <c r="F422" s="33" t="str">
        <f>対象者!F422</f>
        <v>いたくら りょう</v>
      </c>
      <c r="G422" s="33" t="str">
        <f>対象者!G422</f>
        <v>女</v>
      </c>
      <c r="H422" s="33">
        <f ca="1">対象者!H422</f>
        <v>79</v>
      </c>
      <c r="I422" s="34">
        <f>対象者!I422</f>
        <v>15456</v>
      </c>
      <c r="J422" s="33" t="str">
        <f>対象者!J422</f>
        <v>既婚</v>
      </c>
      <c r="K422" s="33">
        <f>対象者!K422</f>
        <v>449</v>
      </c>
      <c r="L422" s="33" t="str">
        <f>対象者!L422</f>
        <v>兵庫県</v>
      </c>
      <c r="M422" s="33">
        <f>対象者!M422</f>
        <v>85</v>
      </c>
      <c r="N422" s="33">
        <f>対象者!N422</f>
        <v>74</v>
      </c>
      <c r="O422" s="33">
        <f>対象者!O422</f>
        <v>100</v>
      </c>
      <c r="P422" s="33">
        <f>対象者!P422</f>
        <v>69</v>
      </c>
      <c r="Q422" s="33">
        <f>対象者!Q422</f>
        <v>36</v>
      </c>
      <c r="R422" s="30">
        <f t="shared" si="50"/>
        <v>0</v>
      </c>
      <c r="S422" s="30">
        <f t="shared" si="51"/>
        <v>1</v>
      </c>
      <c r="T422" s="30">
        <f t="shared" si="55"/>
        <v>0</v>
      </c>
      <c r="U422" s="30">
        <f t="shared" si="52"/>
        <v>0</v>
      </c>
      <c r="V422" s="30">
        <f t="shared" ca="1" si="53"/>
        <v>0</v>
      </c>
    </row>
    <row r="423" spans="2:22" x14ac:dyDescent="0.45">
      <c r="B423" s="54">
        <f t="shared" ca="1" si="54"/>
        <v>193</v>
      </c>
      <c r="C423" s="30" t="str">
        <f t="shared" ca="1" si="48"/>
        <v/>
      </c>
      <c r="D423" s="30">
        <f t="shared" ca="1" si="49"/>
        <v>0</v>
      </c>
      <c r="E423" s="33">
        <f>対象者!E423</f>
        <v>420</v>
      </c>
      <c r="F423" s="33" t="str">
        <f>対象者!F423</f>
        <v>しょうじ かずき</v>
      </c>
      <c r="G423" s="33" t="str">
        <f>対象者!G423</f>
        <v>男</v>
      </c>
      <c r="H423" s="33">
        <f ca="1">対象者!H423</f>
        <v>31</v>
      </c>
      <c r="I423" s="34">
        <f>対象者!I423</f>
        <v>33143</v>
      </c>
      <c r="J423" s="33" t="str">
        <f>対象者!J423</f>
        <v>既婚</v>
      </c>
      <c r="K423" s="33">
        <f>対象者!K423</f>
        <v>1007</v>
      </c>
      <c r="L423" s="33" t="str">
        <f>対象者!L423</f>
        <v>福岡県</v>
      </c>
      <c r="M423" s="33">
        <f>対象者!M423</f>
        <v>99</v>
      </c>
      <c r="N423" s="33">
        <f>対象者!N423</f>
        <v>89</v>
      </c>
      <c r="O423" s="33">
        <f>対象者!O423</f>
        <v>59</v>
      </c>
      <c r="P423" s="33">
        <f>対象者!P423</f>
        <v>25</v>
      </c>
      <c r="Q423" s="33">
        <f>対象者!Q423</f>
        <v>79</v>
      </c>
      <c r="R423" s="30">
        <f t="shared" si="50"/>
        <v>0</v>
      </c>
      <c r="S423" s="30">
        <f t="shared" si="51"/>
        <v>1</v>
      </c>
      <c r="T423" s="30">
        <f t="shared" si="55"/>
        <v>0</v>
      </c>
      <c r="U423" s="30">
        <f t="shared" si="52"/>
        <v>0</v>
      </c>
      <c r="V423" s="30">
        <f t="shared" ca="1" si="53"/>
        <v>0</v>
      </c>
    </row>
    <row r="424" spans="2:22" x14ac:dyDescent="0.45">
      <c r="B424" s="54">
        <f t="shared" ca="1" si="54"/>
        <v>110</v>
      </c>
      <c r="C424" s="30" t="str">
        <f t="shared" ca="1" si="48"/>
        <v/>
      </c>
      <c r="D424" s="30">
        <f t="shared" ca="1" si="49"/>
        <v>0</v>
      </c>
      <c r="E424" s="33">
        <f>対象者!E424</f>
        <v>421</v>
      </c>
      <c r="F424" s="33" t="str">
        <f>対象者!F424</f>
        <v>てらさわ しょうた</v>
      </c>
      <c r="G424" s="33" t="str">
        <f>対象者!G424</f>
        <v>男</v>
      </c>
      <c r="H424" s="33">
        <f ca="1">対象者!H424</f>
        <v>27</v>
      </c>
      <c r="I424" s="34">
        <f>対象者!I424</f>
        <v>34687</v>
      </c>
      <c r="J424" s="33" t="str">
        <f>対象者!J424</f>
        <v>未婚</v>
      </c>
      <c r="K424" s="33">
        <f>対象者!K424</f>
        <v>596</v>
      </c>
      <c r="L424" s="33" t="str">
        <f>対象者!L424</f>
        <v>広島県</v>
      </c>
      <c r="M424" s="33">
        <f>対象者!M424</f>
        <v>54</v>
      </c>
      <c r="N424" s="33">
        <f>対象者!N424</f>
        <v>62</v>
      </c>
      <c r="O424" s="33">
        <f>対象者!O424</f>
        <v>18</v>
      </c>
      <c r="P424" s="33">
        <f>対象者!P424</f>
        <v>81</v>
      </c>
      <c r="Q424" s="33">
        <f>対象者!Q424</f>
        <v>31</v>
      </c>
      <c r="R424" s="30">
        <f t="shared" si="50"/>
        <v>0</v>
      </c>
      <c r="S424" s="30">
        <f t="shared" si="51"/>
        <v>1</v>
      </c>
      <c r="T424" s="30">
        <f t="shared" si="55"/>
        <v>0</v>
      </c>
      <c r="U424" s="30">
        <f t="shared" si="52"/>
        <v>0</v>
      </c>
      <c r="V424" s="30">
        <f t="shared" ca="1" si="53"/>
        <v>0</v>
      </c>
    </row>
    <row r="425" spans="2:22" x14ac:dyDescent="0.45">
      <c r="B425" s="54">
        <f t="shared" ca="1" si="54"/>
        <v>358</v>
      </c>
      <c r="C425" s="30" t="str">
        <f t="shared" ca="1" si="48"/>
        <v/>
      </c>
      <c r="D425" s="30">
        <f t="shared" ca="1" si="49"/>
        <v>0</v>
      </c>
      <c r="E425" s="33">
        <f>対象者!E425</f>
        <v>422</v>
      </c>
      <c r="F425" s="33" t="str">
        <f>対象者!F425</f>
        <v>よしもと れいこ</v>
      </c>
      <c r="G425" s="33" t="str">
        <f>対象者!G425</f>
        <v>女</v>
      </c>
      <c r="H425" s="33">
        <f ca="1">対象者!H425</f>
        <v>51</v>
      </c>
      <c r="I425" s="34">
        <f>対象者!I425</f>
        <v>25673</v>
      </c>
      <c r="J425" s="33" t="str">
        <f>対象者!J425</f>
        <v>既婚</v>
      </c>
      <c r="K425" s="33">
        <f>対象者!K425</f>
        <v>940</v>
      </c>
      <c r="L425" s="33" t="str">
        <f>対象者!L425</f>
        <v>栃木県</v>
      </c>
      <c r="M425" s="33">
        <f>対象者!M425</f>
        <v>70</v>
      </c>
      <c r="N425" s="33">
        <f>対象者!N425</f>
        <v>82</v>
      </c>
      <c r="O425" s="33">
        <f>対象者!O425</f>
        <v>32</v>
      </c>
      <c r="P425" s="33">
        <f>対象者!P425</f>
        <v>80</v>
      </c>
      <c r="Q425" s="33">
        <f>対象者!Q425</f>
        <v>59</v>
      </c>
      <c r="R425" s="30">
        <f t="shared" si="50"/>
        <v>0</v>
      </c>
      <c r="S425" s="30">
        <f t="shared" si="51"/>
        <v>1</v>
      </c>
      <c r="T425" s="30">
        <f t="shared" si="55"/>
        <v>0</v>
      </c>
      <c r="U425" s="30">
        <f t="shared" si="52"/>
        <v>0</v>
      </c>
      <c r="V425" s="30">
        <f t="shared" ca="1" si="53"/>
        <v>0</v>
      </c>
    </row>
    <row r="426" spans="2:22" x14ac:dyDescent="0.45">
      <c r="B426" s="54">
        <f t="shared" ca="1" si="54"/>
        <v>40</v>
      </c>
      <c r="C426" s="30" t="str">
        <f t="shared" ca="1" si="48"/>
        <v/>
      </c>
      <c r="D426" s="30">
        <f t="shared" ca="1" si="49"/>
        <v>0</v>
      </c>
      <c r="E426" s="33">
        <f>対象者!E426</f>
        <v>423</v>
      </c>
      <c r="F426" s="33" t="str">
        <f>対象者!F426</f>
        <v>こいで てつじ</v>
      </c>
      <c r="G426" s="33" t="str">
        <f>対象者!G426</f>
        <v>男</v>
      </c>
      <c r="H426" s="33">
        <f ca="1">対象者!H426</f>
        <v>70</v>
      </c>
      <c r="I426" s="34">
        <f>対象者!I426</f>
        <v>19052</v>
      </c>
      <c r="J426" s="33" t="str">
        <f>対象者!J426</f>
        <v>既婚</v>
      </c>
      <c r="K426" s="33">
        <f>対象者!K426</f>
        <v>753</v>
      </c>
      <c r="L426" s="33" t="str">
        <f>対象者!L426</f>
        <v>青森県</v>
      </c>
      <c r="M426" s="33">
        <f>対象者!M426</f>
        <v>87</v>
      </c>
      <c r="N426" s="33">
        <f>対象者!N426</f>
        <v>92</v>
      </c>
      <c r="O426" s="33">
        <f>対象者!O426</f>
        <v>61</v>
      </c>
      <c r="P426" s="33">
        <f>対象者!P426</f>
        <v>98</v>
      </c>
      <c r="Q426" s="33">
        <f>対象者!Q426</f>
        <v>46</v>
      </c>
      <c r="R426" s="30">
        <f t="shared" si="50"/>
        <v>0</v>
      </c>
      <c r="S426" s="30">
        <f t="shared" si="51"/>
        <v>1</v>
      </c>
      <c r="T426" s="30">
        <f t="shared" si="55"/>
        <v>0</v>
      </c>
      <c r="U426" s="30">
        <f t="shared" si="52"/>
        <v>0</v>
      </c>
      <c r="V426" s="30">
        <f t="shared" ca="1" si="53"/>
        <v>0</v>
      </c>
    </row>
    <row r="427" spans="2:22" x14ac:dyDescent="0.45">
      <c r="B427" s="54">
        <f t="shared" ca="1" si="54"/>
        <v>297</v>
      </c>
      <c r="C427" s="30" t="str">
        <f t="shared" ca="1" si="48"/>
        <v/>
      </c>
      <c r="D427" s="30">
        <f t="shared" ca="1" si="49"/>
        <v>0</v>
      </c>
      <c r="E427" s="33">
        <f>対象者!E427</f>
        <v>424</v>
      </c>
      <c r="F427" s="33" t="str">
        <f>対象者!F427</f>
        <v>ふるさわ りょう</v>
      </c>
      <c r="G427" s="33" t="str">
        <f>対象者!G427</f>
        <v>男</v>
      </c>
      <c r="H427" s="33">
        <f ca="1">対象者!H427</f>
        <v>40</v>
      </c>
      <c r="I427" s="34">
        <f>対象者!I427</f>
        <v>29752</v>
      </c>
      <c r="J427" s="33" t="str">
        <f>対象者!J427</f>
        <v>既婚</v>
      </c>
      <c r="K427" s="33">
        <f>対象者!K427</f>
        <v>973</v>
      </c>
      <c r="L427" s="33" t="str">
        <f>対象者!L427</f>
        <v>徳島県</v>
      </c>
      <c r="M427" s="33">
        <f>対象者!M427</f>
        <v>69</v>
      </c>
      <c r="N427" s="33">
        <f>対象者!N427</f>
        <v>39</v>
      </c>
      <c r="O427" s="33">
        <f>対象者!O427</f>
        <v>95</v>
      </c>
      <c r="P427" s="33">
        <f>対象者!P427</f>
        <v>67</v>
      </c>
      <c r="Q427" s="33">
        <f>対象者!Q427</f>
        <v>40</v>
      </c>
      <c r="R427" s="30">
        <f t="shared" si="50"/>
        <v>0</v>
      </c>
      <c r="S427" s="30">
        <f t="shared" si="51"/>
        <v>1</v>
      </c>
      <c r="T427" s="30">
        <f t="shared" si="55"/>
        <v>0</v>
      </c>
      <c r="U427" s="30">
        <f t="shared" si="52"/>
        <v>1</v>
      </c>
      <c r="V427" s="30">
        <f t="shared" ca="1" si="53"/>
        <v>0</v>
      </c>
    </row>
    <row r="428" spans="2:22" x14ac:dyDescent="0.45">
      <c r="B428" s="54">
        <f t="shared" ca="1" si="54"/>
        <v>229</v>
      </c>
      <c r="C428" s="30" t="str">
        <f t="shared" ca="1" si="48"/>
        <v/>
      </c>
      <c r="D428" s="30">
        <f t="shared" ca="1" si="49"/>
        <v>0</v>
      </c>
      <c r="E428" s="33">
        <f>対象者!E428</f>
        <v>425</v>
      </c>
      <c r="F428" s="33" t="str">
        <f>対象者!F428</f>
        <v>かつだ ひとし</v>
      </c>
      <c r="G428" s="33" t="str">
        <f>対象者!G428</f>
        <v>男</v>
      </c>
      <c r="H428" s="33">
        <f ca="1">対象者!H428</f>
        <v>72</v>
      </c>
      <c r="I428" s="34">
        <f>対象者!I428</f>
        <v>18132</v>
      </c>
      <c r="J428" s="33" t="str">
        <f>対象者!J428</f>
        <v>既婚</v>
      </c>
      <c r="K428" s="33">
        <f>対象者!K428</f>
        <v>878</v>
      </c>
      <c r="L428" s="33" t="str">
        <f>対象者!L428</f>
        <v>大分県</v>
      </c>
      <c r="M428" s="33">
        <f>対象者!M428</f>
        <v>78</v>
      </c>
      <c r="N428" s="33">
        <f>対象者!N428</f>
        <v>34</v>
      </c>
      <c r="O428" s="33">
        <f>対象者!O428</f>
        <v>95</v>
      </c>
      <c r="P428" s="33">
        <f>対象者!P428</f>
        <v>47</v>
      </c>
      <c r="Q428" s="33">
        <f>対象者!Q428</f>
        <v>38</v>
      </c>
      <c r="R428" s="30">
        <f t="shared" si="50"/>
        <v>0</v>
      </c>
      <c r="S428" s="30">
        <f t="shared" si="51"/>
        <v>1</v>
      </c>
      <c r="T428" s="30">
        <f t="shared" si="55"/>
        <v>0</v>
      </c>
      <c r="U428" s="30">
        <f t="shared" si="52"/>
        <v>0</v>
      </c>
      <c r="V428" s="30">
        <f t="shared" ca="1" si="53"/>
        <v>0</v>
      </c>
    </row>
    <row r="429" spans="2:22" x14ac:dyDescent="0.45">
      <c r="B429" s="54">
        <f t="shared" ca="1" si="54"/>
        <v>55</v>
      </c>
      <c r="C429" s="30" t="str">
        <f t="shared" ca="1" si="48"/>
        <v/>
      </c>
      <c r="D429" s="30">
        <f t="shared" ca="1" si="49"/>
        <v>0</v>
      </c>
      <c r="E429" s="33">
        <f>対象者!E429</f>
        <v>426</v>
      </c>
      <c r="F429" s="33" t="str">
        <f>対象者!F429</f>
        <v>かみや さとし</v>
      </c>
      <c r="G429" s="33" t="str">
        <f>対象者!G429</f>
        <v>男</v>
      </c>
      <c r="H429" s="33">
        <f ca="1">対象者!H429</f>
        <v>76</v>
      </c>
      <c r="I429" s="34">
        <f>対象者!I429</f>
        <v>16845</v>
      </c>
      <c r="J429" s="33" t="str">
        <f>対象者!J429</f>
        <v>既婚</v>
      </c>
      <c r="K429" s="33">
        <f>対象者!K429</f>
        <v>615</v>
      </c>
      <c r="L429" s="33" t="str">
        <f>対象者!L429</f>
        <v>香川県</v>
      </c>
      <c r="M429" s="33">
        <f>対象者!M429</f>
        <v>71</v>
      </c>
      <c r="N429" s="33">
        <f>対象者!N429</f>
        <v>68</v>
      </c>
      <c r="O429" s="33">
        <f>対象者!O429</f>
        <v>57</v>
      </c>
      <c r="P429" s="33">
        <f>対象者!P429</f>
        <v>45</v>
      </c>
      <c r="Q429" s="33">
        <f>対象者!Q429</f>
        <v>55</v>
      </c>
      <c r="R429" s="30">
        <f t="shared" si="50"/>
        <v>0</v>
      </c>
      <c r="S429" s="30">
        <f t="shared" si="51"/>
        <v>1</v>
      </c>
      <c r="T429" s="30">
        <f t="shared" si="55"/>
        <v>0</v>
      </c>
      <c r="U429" s="30">
        <f t="shared" si="52"/>
        <v>0</v>
      </c>
      <c r="V429" s="30">
        <f t="shared" ca="1" si="53"/>
        <v>0</v>
      </c>
    </row>
    <row r="430" spans="2:22" x14ac:dyDescent="0.45">
      <c r="B430" s="54">
        <f t="shared" ca="1" si="54"/>
        <v>147</v>
      </c>
      <c r="C430" s="30" t="str">
        <f t="shared" ca="1" si="48"/>
        <v/>
      </c>
      <c r="D430" s="30">
        <f t="shared" ca="1" si="49"/>
        <v>0</v>
      </c>
      <c r="E430" s="33">
        <f>対象者!E430</f>
        <v>427</v>
      </c>
      <c r="F430" s="33" t="str">
        <f>対象者!F430</f>
        <v>たかさき あやめ</v>
      </c>
      <c r="G430" s="33" t="str">
        <f>対象者!G430</f>
        <v>女</v>
      </c>
      <c r="H430" s="33">
        <f ca="1">対象者!H430</f>
        <v>72</v>
      </c>
      <c r="I430" s="34">
        <f>対象者!I430</f>
        <v>18214</v>
      </c>
      <c r="J430" s="33" t="str">
        <f>対象者!J430</f>
        <v>既婚</v>
      </c>
      <c r="K430" s="33">
        <f>対象者!K430</f>
        <v>813</v>
      </c>
      <c r="L430" s="33" t="str">
        <f>対象者!L430</f>
        <v>大阪府</v>
      </c>
      <c r="M430" s="33">
        <f>対象者!M430</f>
        <v>40</v>
      </c>
      <c r="N430" s="33">
        <f>対象者!N430</f>
        <v>64</v>
      </c>
      <c r="O430" s="33">
        <f>対象者!O430</f>
        <v>19</v>
      </c>
      <c r="P430" s="33">
        <f>対象者!P430</f>
        <v>93</v>
      </c>
      <c r="Q430" s="33">
        <f>対象者!Q430</f>
        <v>81</v>
      </c>
      <c r="R430" s="30">
        <f t="shared" si="50"/>
        <v>0</v>
      </c>
      <c r="S430" s="30">
        <f t="shared" si="51"/>
        <v>1</v>
      </c>
      <c r="T430" s="30">
        <f t="shared" si="55"/>
        <v>0</v>
      </c>
      <c r="U430" s="30">
        <f t="shared" si="52"/>
        <v>0</v>
      </c>
      <c r="V430" s="30">
        <f t="shared" ca="1" si="53"/>
        <v>0</v>
      </c>
    </row>
    <row r="431" spans="2:22" x14ac:dyDescent="0.45">
      <c r="B431" s="54">
        <f t="shared" ca="1" si="54"/>
        <v>358</v>
      </c>
      <c r="C431" s="30" t="str">
        <f t="shared" ca="1" si="48"/>
        <v/>
      </c>
      <c r="D431" s="30">
        <f t="shared" ca="1" si="49"/>
        <v>0</v>
      </c>
      <c r="E431" s="33">
        <f>対象者!E431</f>
        <v>428</v>
      </c>
      <c r="F431" s="33" t="str">
        <f>対象者!F431</f>
        <v>あべ けんじ</v>
      </c>
      <c r="G431" s="33" t="str">
        <f>対象者!G431</f>
        <v>男</v>
      </c>
      <c r="H431" s="33">
        <f ca="1">対象者!H431</f>
        <v>35</v>
      </c>
      <c r="I431" s="34">
        <f>対象者!I431</f>
        <v>31517</v>
      </c>
      <c r="J431" s="33" t="str">
        <f>対象者!J431</f>
        <v>既婚</v>
      </c>
      <c r="K431" s="33">
        <f>対象者!K431</f>
        <v>846</v>
      </c>
      <c r="L431" s="33" t="str">
        <f>対象者!L431</f>
        <v>静岡県</v>
      </c>
      <c r="M431" s="33">
        <f>対象者!M431</f>
        <v>84</v>
      </c>
      <c r="N431" s="33">
        <f>対象者!N431</f>
        <v>47</v>
      </c>
      <c r="O431" s="33">
        <f>対象者!O431</f>
        <v>39</v>
      </c>
      <c r="P431" s="33">
        <f>対象者!P431</f>
        <v>98</v>
      </c>
      <c r="Q431" s="33">
        <f>対象者!Q431</f>
        <v>29</v>
      </c>
      <c r="R431" s="30">
        <f t="shared" si="50"/>
        <v>0</v>
      </c>
      <c r="S431" s="30">
        <f t="shared" si="51"/>
        <v>1</v>
      </c>
      <c r="T431" s="30">
        <f t="shared" si="55"/>
        <v>0</v>
      </c>
      <c r="U431" s="30">
        <f t="shared" si="52"/>
        <v>1</v>
      </c>
      <c r="V431" s="30">
        <f t="shared" ca="1" si="53"/>
        <v>0</v>
      </c>
    </row>
    <row r="432" spans="2:22" x14ac:dyDescent="0.45">
      <c r="B432" s="54">
        <f t="shared" ca="1" si="54"/>
        <v>15</v>
      </c>
      <c r="C432" s="30" t="str">
        <f t="shared" ca="1" si="48"/>
        <v/>
      </c>
      <c r="D432" s="30">
        <f t="shared" ca="1" si="49"/>
        <v>0</v>
      </c>
      <c r="E432" s="33">
        <f>対象者!E432</f>
        <v>429</v>
      </c>
      <c r="F432" s="33" t="str">
        <f>対象者!F432</f>
        <v>にしもと せいいち</v>
      </c>
      <c r="G432" s="33" t="str">
        <f>対象者!G432</f>
        <v>男</v>
      </c>
      <c r="H432" s="33">
        <f ca="1">対象者!H432</f>
        <v>68</v>
      </c>
      <c r="I432" s="34">
        <f>対象者!I432</f>
        <v>19807</v>
      </c>
      <c r="J432" s="33" t="str">
        <f>対象者!J432</f>
        <v>既婚</v>
      </c>
      <c r="K432" s="33">
        <f>対象者!K432</f>
        <v>497</v>
      </c>
      <c r="L432" s="33" t="str">
        <f>対象者!L432</f>
        <v>静岡県</v>
      </c>
      <c r="M432" s="33">
        <f>対象者!M432</f>
        <v>26</v>
      </c>
      <c r="N432" s="33">
        <f>対象者!N432</f>
        <v>58</v>
      </c>
      <c r="O432" s="33">
        <f>対象者!O432</f>
        <v>59</v>
      </c>
      <c r="P432" s="33">
        <f>対象者!P432</f>
        <v>28</v>
      </c>
      <c r="Q432" s="33">
        <f>対象者!Q432</f>
        <v>96</v>
      </c>
      <c r="R432" s="30">
        <f t="shared" si="50"/>
        <v>0</v>
      </c>
      <c r="S432" s="30">
        <f t="shared" si="51"/>
        <v>1</v>
      </c>
      <c r="T432" s="30">
        <f t="shared" si="55"/>
        <v>0</v>
      </c>
      <c r="U432" s="30">
        <f t="shared" si="52"/>
        <v>0</v>
      </c>
      <c r="V432" s="30">
        <f t="shared" ca="1" si="53"/>
        <v>0</v>
      </c>
    </row>
    <row r="433" spans="2:22" x14ac:dyDescent="0.45">
      <c r="B433" s="54">
        <f t="shared" ca="1" si="54"/>
        <v>261</v>
      </c>
      <c r="C433" s="30" t="str">
        <f t="shared" ca="1" si="48"/>
        <v/>
      </c>
      <c r="D433" s="30">
        <f t="shared" ca="1" si="49"/>
        <v>0</v>
      </c>
      <c r="E433" s="33">
        <f>対象者!E433</f>
        <v>430</v>
      </c>
      <c r="F433" s="33" t="str">
        <f>対象者!F433</f>
        <v>おのでら りさ</v>
      </c>
      <c r="G433" s="33" t="str">
        <f>対象者!G433</f>
        <v>女</v>
      </c>
      <c r="H433" s="33">
        <f ca="1">対象者!H433</f>
        <v>79</v>
      </c>
      <c r="I433" s="34">
        <f>対象者!I433</f>
        <v>15543</v>
      </c>
      <c r="J433" s="33" t="str">
        <f>対象者!J433</f>
        <v>既婚</v>
      </c>
      <c r="K433" s="33">
        <f>対象者!K433</f>
        <v>863</v>
      </c>
      <c r="L433" s="33" t="str">
        <f>対象者!L433</f>
        <v>山口県</v>
      </c>
      <c r="M433" s="33">
        <f>対象者!M433</f>
        <v>72</v>
      </c>
      <c r="N433" s="33">
        <f>対象者!N433</f>
        <v>38</v>
      </c>
      <c r="O433" s="33">
        <f>対象者!O433</f>
        <v>60</v>
      </c>
      <c r="P433" s="33">
        <f>対象者!P433</f>
        <v>88</v>
      </c>
      <c r="Q433" s="33">
        <f>対象者!Q433</f>
        <v>77</v>
      </c>
      <c r="R433" s="30">
        <f t="shared" si="50"/>
        <v>0</v>
      </c>
      <c r="S433" s="30">
        <f t="shared" si="51"/>
        <v>1</v>
      </c>
      <c r="T433" s="30">
        <f t="shared" si="55"/>
        <v>0</v>
      </c>
      <c r="U433" s="30">
        <f t="shared" si="52"/>
        <v>0</v>
      </c>
      <c r="V433" s="30">
        <f t="shared" ca="1" si="53"/>
        <v>0</v>
      </c>
    </row>
    <row r="434" spans="2:22" x14ac:dyDescent="0.45">
      <c r="B434" s="54">
        <f t="shared" ca="1" si="54"/>
        <v>300</v>
      </c>
      <c r="C434" s="30" t="str">
        <f t="shared" ca="1" si="48"/>
        <v/>
      </c>
      <c r="D434" s="30">
        <f t="shared" ca="1" si="49"/>
        <v>0</v>
      </c>
      <c r="E434" s="33">
        <f>対象者!E434</f>
        <v>431</v>
      </c>
      <c r="F434" s="33" t="str">
        <f>対象者!F434</f>
        <v>いしづか かづえ</v>
      </c>
      <c r="G434" s="33" t="str">
        <f>対象者!G434</f>
        <v>女</v>
      </c>
      <c r="H434" s="33">
        <f ca="1">対象者!H434</f>
        <v>61</v>
      </c>
      <c r="I434" s="34">
        <f>対象者!I434</f>
        <v>22079</v>
      </c>
      <c r="J434" s="33" t="str">
        <f>対象者!J434</f>
        <v>既婚</v>
      </c>
      <c r="K434" s="33">
        <f>対象者!K434</f>
        <v>469</v>
      </c>
      <c r="L434" s="33" t="str">
        <f>対象者!L434</f>
        <v>和歌山県</v>
      </c>
      <c r="M434" s="33">
        <f>対象者!M434</f>
        <v>35</v>
      </c>
      <c r="N434" s="33">
        <f>対象者!N434</f>
        <v>61</v>
      </c>
      <c r="O434" s="33">
        <f>対象者!O434</f>
        <v>33</v>
      </c>
      <c r="P434" s="33">
        <f>対象者!P434</f>
        <v>48</v>
      </c>
      <c r="Q434" s="33">
        <f>対象者!Q434</f>
        <v>25</v>
      </c>
      <c r="R434" s="30">
        <f t="shared" si="50"/>
        <v>0</v>
      </c>
      <c r="S434" s="30">
        <f t="shared" si="51"/>
        <v>1</v>
      </c>
      <c r="T434" s="30">
        <f t="shared" si="55"/>
        <v>0</v>
      </c>
      <c r="U434" s="30">
        <f t="shared" si="52"/>
        <v>0</v>
      </c>
      <c r="V434" s="30">
        <f t="shared" ca="1" si="53"/>
        <v>0</v>
      </c>
    </row>
    <row r="435" spans="2:22" x14ac:dyDescent="0.45">
      <c r="B435" s="54">
        <f t="shared" ca="1" si="54"/>
        <v>297</v>
      </c>
      <c r="C435" s="30" t="str">
        <f t="shared" ca="1" si="48"/>
        <v/>
      </c>
      <c r="D435" s="30">
        <f t="shared" ca="1" si="49"/>
        <v>0</v>
      </c>
      <c r="E435" s="33">
        <f>対象者!E435</f>
        <v>432</v>
      </c>
      <c r="F435" s="33" t="str">
        <f>対象者!F435</f>
        <v>そね わか</v>
      </c>
      <c r="G435" s="33" t="str">
        <f>対象者!G435</f>
        <v>女</v>
      </c>
      <c r="H435" s="33">
        <f ca="1">対象者!H435</f>
        <v>42</v>
      </c>
      <c r="I435" s="34">
        <f>対象者!I435</f>
        <v>29022</v>
      </c>
      <c r="J435" s="33" t="str">
        <f>対象者!J435</f>
        <v>未婚</v>
      </c>
      <c r="K435" s="33">
        <f>対象者!K435</f>
        <v>1029</v>
      </c>
      <c r="L435" s="33" t="str">
        <f>対象者!L435</f>
        <v>石川県</v>
      </c>
      <c r="M435" s="33">
        <f>対象者!M435</f>
        <v>100</v>
      </c>
      <c r="N435" s="33">
        <f>対象者!N435</f>
        <v>80</v>
      </c>
      <c r="O435" s="33">
        <f>対象者!O435</f>
        <v>80</v>
      </c>
      <c r="P435" s="33">
        <f>対象者!P435</f>
        <v>67</v>
      </c>
      <c r="Q435" s="33">
        <f>対象者!Q435</f>
        <v>82</v>
      </c>
      <c r="R435" s="30">
        <f t="shared" si="50"/>
        <v>0</v>
      </c>
      <c r="S435" s="30">
        <f t="shared" si="51"/>
        <v>0</v>
      </c>
      <c r="T435" s="30">
        <f t="shared" si="55"/>
        <v>1</v>
      </c>
      <c r="U435" s="30">
        <f t="shared" si="52"/>
        <v>0</v>
      </c>
      <c r="V435" s="30">
        <f t="shared" ca="1" si="53"/>
        <v>0</v>
      </c>
    </row>
    <row r="436" spans="2:22" x14ac:dyDescent="0.45">
      <c r="B436" s="54">
        <f t="shared" ca="1" si="54"/>
        <v>257</v>
      </c>
      <c r="C436" s="30" t="str">
        <f t="shared" ca="1" si="48"/>
        <v/>
      </c>
      <c r="D436" s="30">
        <f t="shared" ca="1" si="49"/>
        <v>0</v>
      </c>
      <c r="E436" s="33">
        <f>対象者!E436</f>
        <v>433</v>
      </c>
      <c r="F436" s="33" t="str">
        <f>対象者!F436</f>
        <v>あべ まほ</v>
      </c>
      <c r="G436" s="33" t="str">
        <f>対象者!G436</f>
        <v>女</v>
      </c>
      <c r="H436" s="33">
        <f ca="1">対象者!H436</f>
        <v>32</v>
      </c>
      <c r="I436" s="34">
        <f>対象者!I436</f>
        <v>32714</v>
      </c>
      <c r="J436" s="33" t="str">
        <f>対象者!J436</f>
        <v>未婚</v>
      </c>
      <c r="K436" s="33">
        <f>対象者!K436</f>
        <v>336</v>
      </c>
      <c r="L436" s="33" t="str">
        <f>対象者!L436</f>
        <v>石川県</v>
      </c>
      <c r="M436" s="33">
        <f>対象者!M436</f>
        <v>92</v>
      </c>
      <c r="N436" s="33">
        <f>対象者!N436</f>
        <v>86</v>
      </c>
      <c r="O436" s="33">
        <f>対象者!O436</f>
        <v>36</v>
      </c>
      <c r="P436" s="33">
        <f>対象者!P436</f>
        <v>61</v>
      </c>
      <c r="Q436" s="33">
        <f>対象者!Q436</f>
        <v>91</v>
      </c>
      <c r="R436" s="30">
        <f t="shared" si="50"/>
        <v>0</v>
      </c>
      <c r="S436" s="30">
        <f t="shared" si="51"/>
        <v>1</v>
      </c>
      <c r="T436" s="30">
        <f t="shared" si="55"/>
        <v>0</v>
      </c>
      <c r="U436" s="30">
        <f t="shared" si="52"/>
        <v>1</v>
      </c>
      <c r="V436" s="30">
        <f t="shared" ca="1" si="53"/>
        <v>0</v>
      </c>
    </row>
    <row r="437" spans="2:22" x14ac:dyDescent="0.45">
      <c r="B437" s="54">
        <f t="shared" ca="1" si="54"/>
        <v>11</v>
      </c>
      <c r="C437" s="30" t="str">
        <f t="shared" ca="1" si="48"/>
        <v/>
      </c>
      <c r="D437" s="30">
        <f t="shared" ca="1" si="49"/>
        <v>0</v>
      </c>
      <c r="E437" s="33">
        <f>対象者!E437</f>
        <v>434</v>
      </c>
      <c r="F437" s="33" t="str">
        <f>対象者!F437</f>
        <v>わかやま たかね</v>
      </c>
      <c r="G437" s="33" t="str">
        <f>対象者!G437</f>
        <v>男</v>
      </c>
      <c r="H437" s="33">
        <f ca="1">対象者!H437</f>
        <v>47</v>
      </c>
      <c r="I437" s="34">
        <f>対象者!I437</f>
        <v>27481</v>
      </c>
      <c r="J437" s="33" t="str">
        <f>対象者!J437</f>
        <v>既婚</v>
      </c>
      <c r="K437" s="33">
        <f>対象者!K437</f>
        <v>703</v>
      </c>
      <c r="L437" s="33" t="str">
        <f>対象者!L437</f>
        <v>神奈川県</v>
      </c>
      <c r="M437" s="33">
        <f>対象者!M437</f>
        <v>42</v>
      </c>
      <c r="N437" s="33">
        <f>対象者!N437</f>
        <v>48</v>
      </c>
      <c r="O437" s="33">
        <f>対象者!O437</f>
        <v>84</v>
      </c>
      <c r="P437" s="33">
        <f>対象者!P437</f>
        <v>19</v>
      </c>
      <c r="Q437" s="33">
        <f>対象者!Q437</f>
        <v>68</v>
      </c>
      <c r="R437" s="30">
        <f t="shared" si="50"/>
        <v>0</v>
      </c>
      <c r="S437" s="30">
        <f t="shared" si="51"/>
        <v>1</v>
      </c>
      <c r="T437" s="30">
        <f t="shared" si="55"/>
        <v>0</v>
      </c>
      <c r="U437" s="30">
        <f t="shared" si="52"/>
        <v>0</v>
      </c>
      <c r="V437" s="30">
        <f t="shared" ca="1" si="53"/>
        <v>0</v>
      </c>
    </row>
    <row r="438" spans="2:22" x14ac:dyDescent="0.45">
      <c r="B438" s="54">
        <f t="shared" ca="1" si="54"/>
        <v>169</v>
      </c>
      <c r="C438" s="30" t="str">
        <f t="shared" ca="1" si="48"/>
        <v/>
      </c>
      <c r="D438" s="30">
        <f t="shared" ca="1" si="49"/>
        <v>0</v>
      </c>
      <c r="E438" s="33">
        <f>対象者!E438</f>
        <v>435</v>
      </c>
      <c r="F438" s="33" t="str">
        <f>対象者!F438</f>
        <v>むらい さだお</v>
      </c>
      <c r="G438" s="33" t="str">
        <f>対象者!G438</f>
        <v>男</v>
      </c>
      <c r="H438" s="33">
        <f ca="1">対象者!H438</f>
        <v>77</v>
      </c>
      <c r="I438" s="34">
        <f>対象者!I438</f>
        <v>16366</v>
      </c>
      <c r="J438" s="33" t="str">
        <f>対象者!J438</f>
        <v>既婚</v>
      </c>
      <c r="K438" s="33">
        <f>対象者!K438</f>
        <v>894</v>
      </c>
      <c r="L438" s="33" t="str">
        <f>対象者!L438</f>
        <v>埼玉県</v>
      </c>
      <c r="M438" s="33">
        <f>対象者!M438</f>
        <v>87</v>
      </c>
      <c r="N438" s="33">
        <f>対象者!N438</f>
        <v>91</v>
      </c>
      <c r="O438" s="33">
        <f>対象者!O438</f>
        <v>35</v>
      </c>
      <c r="P438" s="33">
        <f>対象者!P438</f>
        <v>94</v>
      </c>
      <c r="Q438" s="33">
        <f>対象者!Q438</f>
        <v>69</v>
      </c>
      <c r="R438" s="30">
        <f t="shared" si="50"/>
        <v>0</v>
      </c>
      <c r="S438" s="30">
        <f t="shared" si="51"/>
        <v>1</v>
      </c>
      <c r="T438" s="30">
        <f t="shared" si="55"/>
        <v>0</v>
      </c>
      <c r="U438" s="30">
        <f t="shared" si="52"/>
        <v>0</v>
      </c>
      <c r="V438" s="30">
        <f t="shared" ca="1" si="53"/>
        <v>0</v>
      </c>
    </row>
    <row r="439" spans="2:22" x14ac:dyDescent="0.45">
      <c r="B439" s="54">
        <f t="shared" ca="1" si="54"/>
        <v>289</v>
      </c>
      <c r="C439" s="30" t="str">
        <f t="shared" ca="1" si="48"/>
        <v/>
      </c>
      <c r="D439" s="30">
        <f t="shared" ca="1" si="49"/>
        <v>0</v>
      </c>
      <c r="E439" s="33">
        <f>対象者!E439</f>
        <v>436</v>
      </c>
      <c r="F439" s="33" t="str">
        <f>対象者!F439</f>
        <v>いしざわ さちこ</v>
      </c>
      <c r="G439" s="33" t="str">
        <f>対象者!G439</f>
        <v>女</v>
      </c>
      <c r="H439" s="33">
        <f ca="1">対象者!H439</f>
        <v>72</v>
      </c>
      <c r="I439" s="34">
        <f>対象者!I439</f>
        <v>18072</v>
      </c>
      <c r="J439" s="33" t="str">
        <f>対象者!J439</f>
        <v>既婚</v>
      </c>
      <c r="K439" s="33">
        <f>対象者!K439</f>
        <v>750</v>
      </c>
      <c r="L439" s="33" t="str">
        <f>対象者!L439</f>
        <v>熊本県</v>
      </c>
      <c r="M439" s="33">
        <f>対象者!M439</f>
        <v>23</v>
      </c>
      <c r="N439" s="33">
        <f>対象者!N439</f>
        <v>67</v>
      </c>
      <c r="O439" s="33">
        <f>対象者!O439</f>
        <v>39</v>
      </c>
      <c r="P439" s="33">
        <f>対象者!P439</f>
        <v>48</v>
      </c>
      <c r="Q439" s="33">
        <f>対象者!Q439</f>
        <v>28</v>
      </c>
      <c r="R439" s="30">
        <f t="shared" si="50"/>
        <v>0</v>
      </c>
      <c r="S439" s="30">
        <f t="shared" si="51"/>
        <v>1</v>
      </c>
      <c r="T439" s="30">
        <f t="shared" si="55"/>
        <v>0</v>
      </c>
      <c r="U439" s="30">
        <f t="shared" si="52"/>
        <v>0</v>
      </c>
      <c r="V439" s="30">
        <f t="shared" ca="1" si="53"/>
        <v>0</v>
      </c>
    </row>
    <row r="440" spans="2:22" x14ac:dyDescent="0.45">
      <c r="B440" s="54">
        <f t="shared" ca="1" si="54"/>
        <v>235</v>
      </c>
      <c r="C440" s="30" t="str">
        <f t="shared" ca="1" si="48"/>
        <v/>
      </c>
      <c r="D440" s="30">
        <f t="shared" ca="1" si="49"/>
        <v>0</v>
      </c>
      <c r="E440" s="33">
        <f>対象者!E440</f>
        <v>437</v>
      </c>
      <c r="F440" s="33" t="str">
        <f>対象者!F440</f>
        <v>ふくもと としえ</v>
      </c>
      <c r="G440" s="33" t="str">
        <f>対象者!G440</f>
        <v>女</v>
      </c>
      <c r="H440" s="33">
        <f ca="1">対象者!H440</f>
        <v>48</v>
      </c>
      <c r="I440" s="34">
        <f>対象者!I440</f>
        <v>26892</v>
      </c>
      <c r="J440" s="33" t="str">
        <f>対象者!J440</f>
        <v>既婚</v>
      </c>
      <c r="K440" s="33">
        <f>対象者!K440</f>
        <v>689</v>
      </c>
      <c r="L440" s="33" t="str">
        <f>対象者!L440</f>
        <v>愛知県</v>
      </c>
      <c r="M440" s="33">
        <f>対象者!M440</f>
        <v>35</v>
      </c>
      <c r="N440" s="33">
        <f>対象者!N440</f>
        <v>48</v>
      </c>
      <c r="O440" s="33">
        <f>対象者!O440</f>
        <v>46</v>
      </c>
      <c r="P440" s="33">
        <f>対象者!P440</f>
        <v>98</v>
      </c>
      <c r="Q440" s="33">
        <f>対象者!Q440</f>
        <v>89</v>
      </c>
      <c r="R440" s="30">
        <f t="shared" si="50"/>
        <v>0</v>
      </c>
      <c r="S440" s="30">
        <f t="shared" si="51"/>
        <v>1</v>
      </c>
      <c r="T440" s="30">
        <f t="shared" si="55"/>
        <v>0</v>
      </c>
      <c r="U440" s="30">
        <f t="shared" si="52"/>
        <v>0</v>
      </c>
      <c r="V440" s="30">
        <f t="shared" ca="1" si="53"/>
        <v>0</v>
      </c>
    </row>
    <row r="441" spans="2:22" x14ac:dyDescent="0.45">
      <c r="B441" s="54">
        <f t="shared" ca="1" si="54"/>
        <v>352</v>
      </c>
      <c r="C441" s="30" t="str">
        <f t="shared" ca="1" si="48"/>
        <v/>
      </c>
      <c r="D441" s="30">
        <f t="shared" ca="1" si="49"/>
        <v>0</v>
      </c>
      <c r="E441" s="33">
        <f>対象者!E441</f>
        <v>438</v>
      </c>
      <c r="F441" s="33" t="str">
        <f>対象者!F441</f>
        <v>ますだ こうへい</v>
      </c>
      <c r="G441" s="33" t="str">
        <f>対象者!G441</f>
        <v>男</v>
      </c>
      <c r="H441" s="33">
        <f ca="1">対象者!H441</f>
        <v>61</v>
      </c>
      <c r="I441" s="34">
        <f>対象者!I441</f>
        <v>22027</v>
      </c>
      <c r="J441" s="33" t="str">
        <f>対象者!J441</f>
        <v>既婚</v>
      </c>
      <c r="K441" s="33">
        <f>対象者!K441</f>
        <v>830</v>
      </c>
      <c r="L441" s="33" t="str">
        <f>対象者!L441</f>
        <v>東京都</v>
      </c>
      <c r="M441" s="33">
        <f>対象者!M441</f>
        <v>90</v>
      </c>
      <c r="N441" s="33">
        <f>対象者!N441</f>
        <v>40</v>
      </c>
      <c r="O441" s="33">
        <f>対象者!O441</f>
        <v>99</v>
      </c>
      <c r="P441" s="33">
        <f>対象者!P441</f>
        <v>25</v>
      </c>
      <c r="Q441" s="33">
        <f>対象者!Q441</f>
        <v>69</v>
      </c>
      <c r="R441" s="30">
        <f t="shared" si="50"/>
        <v>0</v>
      </c>
      <c r="S441" s="30">
        <f t="shared" si="51"/>
        <v>1</v>
      </c>
      <c r="T441" s="30">
        <f t="shared" si="55"/>
        <v>0</v>
      </c>
      <c r="U441" s="30">
        <f t="shared" si="52"/>
        <v>0</v>
      </c>
      <c r="V441" s="30">
        <f t="shared" ca="1" si="53"/>
        <v>0</v>
      </c>
    </row>
    <row r="442" spans="2:22" x14ac:dyDescent="0.45">
      <c r="B442" s="54">
        <f t="shared" ca="1" si="54"/>
        <v>45</v>
      </c>
      <c r="C442" s="30" t="str">
        <f t="shared" ca="1" si="48"/>
        <v/>
      </c>
      <c r="D442" s="30">
        <f t="shared" ca="1" si="49"/>
        <v>0</v>
      </c>
      <c r="E442" s="33">
        <f>対象者!E442</f>
        <v>439</v>
      </c>
      <c r="F442" s="33" t="str">
        <f>対象者!F442</f>
        <v>きよの あき</v>
      </c>
      <c r="G442" s="33" t="str">
        <f>対象者!G442</f>
        <v>女</v>
      </c>
      <c r="H442" s="33">
        <f ca="1">対象者!H442</f>
        <v>66</v>
      </c>
      <c r="I442" s="34">
        <f>対象者!I442</f>
        <v>20508</v>
      </c>
      <c r="J442" s="33" t="str">
        <f>対象者!J442</f>
        <v>既婚</v>
      </c>
      <c r="K442" s="33">
        <f>対象者!K442</f>
        <v>818</v>
      </c>
      <c r="L442" s="33" t="str">
        <f>対象者!L442</f>
        <v>北海道</v>
      </c>
      <c r="M442" s="33">
        <f>対象者!M442</f>
        <v>64</v>
      </c>
      <c r="N442" s="33">
        <f>対象者!N442</f>
        <v>36</v>
      </c>
      <c r="O442" s="33">
        <f>対象者!O442</f>
        <v>47</v>
      </c>
      <c r="P442" s="33">
        <f>対象者!P442</f>
        <v>64</v>
      </c>
      <c r="Q442" s="33">
        <f>対象者!Q442</f>
        <v>90</v>
      </c>
      <c r="R442" s="30">
        <f t="shared" si="50"/>
        <v>0</v>
      </c>
      <c r="S442" s="30">
        <f t="shared" si="51"/>
        <v>1</v>
      </c>
      <c r="T442" s="30">
        <f t="shared" si="55"/>
        <v>0</v>
      </c>
      <c r="U442" s="30">
        <f t="shared" si="52"/>
        <v>0</v>
      </c>
      <c r="V442" s="30">
        <f t="shared" ca="1" si="53"/>
        <v>0</v>
      </c>
    </row>
    <row r="443" spans="2:22" x14ac:dyDescent="0.45">
      <c r="B443" s="54">
        <f t="shared" ca="1" si="54"/>
        <v>52</v>
      </c>
      <c r="C443" s="30" t="str">
        <f t="shared" ca="1" si="48"/>
        <v/>
      </c>
      <c r="D443" s="30">
        <f t="shared" ca="1" si="49"/>
        <v>0</v>
      </c>
      <c r="E443" s="33">
        <f>対象者!E443</f>
        <v>440</v>
      </c>
      <c r="F443" s="33" t="str">
        <f>対象者!F443</f>
        <v>いしざわ こう</v>
      </c>
      <c r="G443" s="33" t="str">
        <f>対象者!G443</f>
        <v>女</v>
      </c>
      <c r="H443" s="33">
        <f ca="1">対象者!H443</f>
        <v>74</v>
      </c>
      <c r="I443" s="34">
        <f>対象者!I443</f>
        <v>17579</v>
      </c>
      <c r="J443" s="33" t="str">
        <f>対象者!J443</f>
        <v>既婚</v>
      </c>
      <c r="K443" s="33">
        <f>対象者!K443</f>
        <v>624</v>
      </c>
      <c r="L443" s="33" t="str">
        <f>対象者!L443</f>
        <v>大阪府</v>
      </c>
      <c r="M443" s="33">
        <f>対象者!M443</f>
        <v>20</v>
      </c>
      <c r="N443" s="33">
        <f>対象者!N443</f>
        <v>64</v>
      </c>
      <c r="O443" s="33">
        <f>対象者!O443</f>
        <v>64</v>
      </c>
      <c r="P443" s="33">
        <f>対象者!P443</f>
        <v>66</v>
      </c>
      <c r="Q443" s="33">
        <f>対象者!Q443</f>
        <v>82</v>
      </c>
      <c r="R443" s="30">
        <f t="shared" si="50"/>
        <v>0</v>
      </c>
      <c r="S443" s="30">
        <f t="shared" si="51"/>
        <v>1</v>
      </c>
      <c r="T443" s="30">
        <f t="shared" si="55"/>
        <v>0</v>
      </c>
      <c r="U443" s="30">
        <f t="shared" si="52"/>
        <v>0</v>
      </c>
      <c r="V443" s="30">
        <f t="shared" ca="1" si="53"/>
        <v>0</v>
      </c>
    </row>
    <row r="444" spans="2:22" x14ac:dyDescent="0.45">
      <c r="B444" s="54">
        <f t="shared" ca="1" si="54"/>
        <v>296</v>
      </c>
      <c r="C444" s="30" t="str">
        <f t="shared" ca="1" si="48"/>
        <v/>
      </c>
      <c r="D444" s="30">
        <f t="shared" ca="1" si="49"/>
        <v>0</v>
      </c>
      <c r="E444" s="33">
        <f>対象者!E444</f>
        <v>441</v>
      </c>
      <c r="F444" s="33" t="str">
        <f>対象者!F444</f>
        <v>すぎした けい</v>
      </c>
      <c r="G444" s="33" t="str">
        <f>対象者!G444</f>
        <v>男</v>
      </c>
      <c r="H444" s="33">
        <f ca="1">対象者!H444</f>
        <v>43</v>
      </c>
      <c r="I444" s="34">
        <f>対象者!I444</f>
        <v>28657</v>
      </c>
      <c r="J444" s="33" t="str">
        <f>対象者!J444</f>
        <v>既婚</v>
      </c>
      <c r="K444" s="33">
        <f>対象者!K444</f>
        <v>786</v>
      </c>
      <c r="L444" s="33" t="str">
        <f>対象者!L444</f>
        <v>東京都</v>
      </c>
      <c r="M444" s="33">
        <f>対象者!M444</f>
        <v>30</v>
      </c>
      <c r="N444" s="33">
        <f>対象者!N444</f>
        <v>20</v>
      </c>
      <c r="O444" s="33">
        <f>対象者!O444</f>
        <v>95</v>
      </c>
      <c r="P444" s="33">
        <f>対象者!P444</f>
        <v>81</v>
      </c>
      <c r="Q444" s="33">
        <f>対象者!Q444</f>
        <v>61</v>
      </c>
      <c r="R444" s="30">
        <f t="shared" si="50"/>
        <v>0</v>
      </c>
      <c r="S444" s="30">
        <f t="shared" si="51"/>
        <v>1</v>
      </c>
      <c r="T444" s="30">
        <f t="shared" si="55"/>
        <v>0</v>
      </c>
      <c r="U444" s="30">
        <f t="shared" si="52"/>
        <v>0</v>
      </c>
      <c r="V444" s="30">
        <f t="shared" ca="1" si="53"/>
        <v>0</v>
      </c>
    </row>
    <row r="445" spans="2:22" x14ac:dyDescent="0.45">
      <c r="B445" s="54">
        <f t="shared" ca="1" si="54"/>
        <v>17</v>
      </c>
      <c r="C445" s="30" t="str">
        <f t="shared" ca="1" si="48"/>
        <v/>
      </c>
      <c r="D445" s="30">
        <f t="shared" ca="1" si="49"/>
        <v>0</v>
      </c>
      <c r="E445" s="33">
        <f>対象者!E445</f>
        <v>442</v>
      </c>
      <c r="F445" s="33" t="str">
        <f>対象者!F445</f>
        <v>さかもと あきのぶ</v>
      </c>
      <c r="G445" s="33" t="str">
        <f>対象者!G445</f>
        <v>男</v>
      </c>
      <c r="H445" s="33">
        <f ca="1">対象者!H445</f>
        <v>38</v>
      </c>
      <c r="I445" s="34">
        <f>対象者!I445</f>
        <v>30763</v>
      </c>
      <c r="J445" s="33" t="str">
        <f>対象者!J445</f>
        <v>未婚</v>
      </c>
      <c r="K445" s="33">
        <f>対象者!K445</f>
        <v>599</v>
      </c>
      <c r="L445" s="33" t="str">
        <f>対象者!L445</f>
        <v>栃木県</v>
      </c>
      <c r="M445" s="33">
        <f>対象者!M445</f>
        <v>54</v>
      </c>
      <c r="N445" s="33">
        <f>対象者!N445</f>
        <v>57</v>
      </c>
      <c r="O445" s="33">
        <f>対象者!O445</f>
        <v>26</v>
      </c>
      <c r="P445" s="33">
        <f>対象者!P445</f>
        <v>88</v>
      </c>
      <c r="Q445" s="33">
        <f>対象者!Q445</f>
        <v>75</v>
      </c>
      <c r="R445" s="30">
        <f t="shared" si="50"/>
        <v>0</v>
      </c>
      <c r="S445" s="30">
        <f t="shared" si="51"/>
        <v>1</v>
      </c>
      <c r="T445" s="30">
        <f t="shared" si="55"/>
        <v>0</v>
      </c>
      <c r="U445" s="30">
        <f t="shared" si="52"/>
        <v>1</v>
      </c>
      <c r="V445" s="30">
        <f t="shared" ca="1" si="53"/>
        <v>0</v>
      </c>
    </row>
    <row r="446" spans="2:22" x14ac:dyDescent="0.45">
      <c r="B446" s="54">
        <f t="shared" ca="1" si="54"/>
        <v>296</v>
      </c>
      <c r="C446" s="30" t="str">
        <f t="shared" ca="1" si="48"/>
        <v/>
      </c>
      <c r="D446" s="30">
        <f t="shared" ca="1" si="49"/>
        <v>0</v>
      </c>
      <c r="E446" s="33">
        <f>対象者!E446</f>
        <v>443</v>
      </c>
      <c r="F446" s="33" t="str">
        <f>対象者!F446</f>
        <v>はま はるか</v>
      </c>
      <c r="G446" s="33" t="str">
        <f>対象者!G446</f>
        <v>女</v>
      </c>
      <c r="H446" s="33">
        <f ca="1">対象者!H446</f>
        <v>35</v>
      </c>
      <c r="I446" s="34">
        <f>対象者!I446</f>
        <v>31579</v>
      </c>
      <c r="J446" s="33" t="str">
        <f>対象者!J446</f>
        <v>既婚</v>
      </c>
      <c r="K446" s="33">
        <f>対象者!K446</f>
        <v>319</v>
      </c>
      <c r="L446" s="33" t="str">
        <f>対象者!L446</f>
        <v>愛知県</v>
      </c>
      <c r="M446" s="33">
        <f>対象者!M446</f>
        <v>93</v>
      </c>
      <c r="N446" s="33">
        <f>対象者!N446</f>
        <v>72</v>
      </c>
      <c r="O446" s="33">
        <f>対象者!O446</f>
        <v>60</v>
      </c>
      <c r="P446" s="33">
        <f>対象者!P446</f>
        <v>79</v>
      </c>
      <c r="Q446" s="33">
        <f>対象者!Q446</f>
        <v>68</v>
      </c>
      <c r="R446" s="30">
        <f t="shared" si="50"/>
        <v>0</v>
      </c>
      <c r="S446" s="30">
        <f t="shared" si="51"/>
        <v>0</v>
      </c>
      <c r="T446" s="30">
        <f t="shared" si="55"/>
        <v>1</v>
      </c>
      <c r="U446" s="30">
        <f t="shared" si="52"/>
        <v>1</v>
      </c>
      <c r="V446" s="30">
        <f t="shared" ca="1" si="53"/>
        <v>0</v>
      </c>
    </row>
    <row r="447" spans="2:22" x14ac:dyDescent="0.45">
      <c r="B447" s="54">
        <f t="shared" ca="1" si="54"/>
        <v>269</v>
      </c>
      <c r="C447" s="30" t="str">
        <f t="shared" ca="1" si="48"/>
        <v/>
      </c>
      <c r="D447" s="30">
        <f t="shared" ca="1" si="49"/>
        <v>0</v>
      </c>
      <c r="E447" s="33">
        <f>対象者!E447</f>
        <v>444</v>
      </c>
      <c r="F447" s="33" t="str">
        <f>対象者!F447</f>
        <v>おおくら みさこ</v>
      </c>
      <c r="G447" s="33" t="str">
        <f>対象者!G447</f>
        <v>女</v>
      </c>
      <c r="H447" s="33">
        <f ca="1">対象者!H447</f>
        <v>48</v>
      </c>
      <c r="I447" s="34">
        <f>対象者!I447</f>
        <v>26858</v>
      </c>
      <c r="J447" s="33" t="str">
        <f>対象者!J447</f>
        <v>既婚</v>
      </c>
      <c r="K447" s="33">
        <f>対象者!K447</f>
        <v>749</v>
      </c>
      <c r="L447" s="33" t="str">
        <f>対象者!L447</f>
        <v>愛知県</v>
      </c>
      <c r="M447" s="33">
        <f>対象者!M447</f>
        <v>83</v>
      </c>
      <c r="N447" s="33">
        <f>対象者!N447</f>
        <v>64</v>
      </c>
      <c r="O447" s="33">
        <f>対象者!O447</f>
        <v>24</v>
      </c>
      <c r="P447" s="33">
        <f>対象者!P447</f>
        <v>100</v>
      </c>
      <c r="Q447" s="33">
        <f>対象者!Q447</f>
        <v>22</v>
      </c>
      <c r="R447" s="30">
        <f t="shared" si="50"/>
        <v>0</v>
      </c>
      <c r="S447" s="30">
        <f t="shared" si="51"/>
        <v>1</v>
      </c>
      <c r="T447" s="30">
        <f t="shared" si="55"/>
        <v>0</v>
      </c>
      <c r="U447" s="30">
        <f t="shared" si="52"/>
        <v>0</v>
      </c>
      <c r="V447" s="30">
        <f t="shared" ca="1" si="53"/>
        <v>0</v>
      </c>
    </row>
    <row r="448" spans="2:22" x14ac:dyDescent="0.45">
      <c r="B448" s="54">
        <f t="shared" ca="1" si="54"/>
        <v>200</v>
      </c>
      <c r="C448" s="30" t="str">
        <f t="shared" ca="1" si="48"/>
        <v/>
      </c>
      <c r="D448" s="30">
        <f t="shared" ca="1" si="49"/>
        <v>0</v>
      </c>
      <c r="E448" s="33">
        <f>対象者!E448</f>
        <v>445</v>
      </c>
      <c r="F448" s="33" t="str">
        <f>対象者!F448</f>
        <v>きしもと りゅうた</v>
      </c>
      <c r="G448" s="33" t="str">
        <f>対象者!G448</f>
        <v>男</v>
      </c>
      <c r="H448" s="33">
        <f ca="1">対象者!H448</f>
        <v>71</v>
      </c>
      <c r="I448" s="34">
        <f>対象者!I448</f>
        <v>18526</v>
      </c>
      <c r="J448" s="33" t="str">
        <f>対象者!J448</f>
        <v>既婚</v>
      </c>
      <c r="K448" s="33">
        <f>対象者!K448</f>
        <v>501</v>
      </c>
      <c r="L448" s="33" t="str">
        <f>対象者!L448</f>
        <v>宮城県</v>
      </c>
      <c r="M448" s="33">
        <f>対象者!M448</f>
        <v>36</v>
      </c>
      <c r="N448" s="33">
        <f>対象者!N448</f>
        <v>80</v>
      </c>
      <c r="O448" s="33">
        <f>対象者!O448</f>
        <v>40</v>
      </c>
      <c r="P448" s="33">
        <f>対象者!P448</f>
        <v>71</v>
      </c>
      <c r="Q448" s="33">
        <f>対象者!Q448</f>
        <v>85</v>
      </c>
      <c r="R448" s="30">
        <f t="shared" si="50"/>
        <v>0</v>
      </c>
      <c r="S448" s="30">
        <f t="shared" si="51"/>
        <v>1</v>
      </c>
      <c r="T448" s="30">
        <f t="shared" si="55"/>
        <v>0</v>
      </c>
      <c r="U448" s="30">
        <f t="shared" si="52"/>
        <v>0</v>
      </c>
      <c r="V448" s="30">
        <f t="shared" ca="1" si="53"/>
        <v>0</v>
      </c>
    </row>
    <row r="449" spans="2:22" x14ac:dyDescent="0.45">
      <c r="B449" s="54">
        <f t="shared" ca="1" si="54"/>
        <v>309</v>
      </c>
      <c r="C449" s="30" t="str">
        <f t="shared" ca="1" si="48"/>
        <v/>
      </c>
      <c r="D449" s="30">
        <f t="shared" ca="1" si="49"/>
        <v>0</v>
      </c>
      <c r="E449" s="33">
        <f>対象者!E449</f>
        <v>446</v>
      </c>
      <c r="F449" s="33" t="str">
        <f>対象者!F449</f>
        <v>かつらやま とおる</v>
      </c>
      <c r="G449" s="33" t="str">
        <f>対象者!G449</f>
        <v>男</v>
      </c>
      <c r="H449" s="33">
        <f ca="1">対象者!H449</f>
        <v>79</v>
      </c>
      <c r="I449" s="34">
        <f>対象者!I449</f>
        <v>15495</v>
      </c>
      <c r="J449" s="33" t="str">
        <f>対象者!J449</f>
        <v>既婚</v>
      </c>
      <c r="K449" s="33">
        <f>対象者!K449</f>
        <v>614</v>
      </c>
      <c r="L449" s="33" t="str">
        <f>対象者!L449</f>
        <v>東京都</v>
      </c>
      <c r="M449" s="33">
        <f>対象者!M449</f>
        <v>70</v>
      </c>
      <c r="N449" s="33">
        <f>対象者!N449</f>
        <v>89</v>
      </c>
      <c r="O449" s="33">
        <f>対象者!O449</f>
        <v>37</v>
      </c>
      <c r="P449" s="33">
        <f>対象者!P449</f>
        <v>97</v>
      </c>
      <c r="Q449" s="33">
        <f>対象者!Q449</f>
        <v>53</v>
      </c>
      <c r="R449" s="30">
        <f t="shared" si="50"/>
        <v>0</v>
      </c>
      <c r="S449" s="30">
        <f t="shared" si="51"/>
        <v>1</v>
      </c>
      <c r="T449" s="30">
        <f t="shared" si="55"/>
        <v>0</v>
      </c>
      <c r="U449" s="30">
        <f t="shared" si="52"/>
        <v>0</v>
      </c>
      <c r="V449" s="30">
        <f t="shared" ca="1" si="53"/>
        <v>0</v>
      </c>
    </row>
    <row r="450" spans="2:22" x14ac:dyDescent="0.45">
      <c r="B450" s="54">
        <f t="shared" ca="1" si="54"/>
        <v>78</v>
      </c>
      <c r="C450" s="30" t="str">
        <f t="shared" ca="1" si="48"/>
        <v/>
      </c>
      <c r="D450" s="30">
        <f t="shared" ca="1" si="49"/>
        <v>0</v>
      </c>
      <c r="E450" s="33">
        <f>対象者!E450</f>
        <v>447</v>
      </c>
      <c r="F450" s="33" t="str">
        <f>対象者!F450</f>
        <v>えがわ けん</v>
      </c>
      <c r="G450" s="33" t="str">
        <f>対象者!G450</f>
        <v>男</v>
      </c>
      <c r="H450" s="33">
        <f ca="1">対象者!H450</f>
        <v>58</v>
      </c>
      <c r="I450" s="34">
        <f>対象者!I450</f>
        <v>23397</v>
      </c>
      <c r="J450" s="33" t="str">
        <f>対象者!J450</f>
        <v>既婚</v>
      </c>
      <c r="K450" s="33">
        <f>対象者!K450</f>
        <v>659</v>
      </c>
      <c r="L450" s="33" t="str">
        <f>対象者!L450</f>
        <v>岐阜県</v>
      </c>
      <c r="M450" s="33">
        <f>対象者!M450</f>
        <v>24</v>
      </c>
      <c r="N450" s="33">
        <f>対象者!N450</f>
        <v>46</v>
      </c>
      <c r="O450" s="33">
        <f>対象者!O450</f>
        <v>19</v>
      </c>
      <c r="P450" s="33">
        <f>対象者!P450</f>
        <v>49</v>
      </c>
      <c r="Q450" s="33">
        <f>対象者!Q450</f>
        <v>89</v>
      </c>
      <c r="R450" s="30">
        <f t="shared" si="50"/>
        <v>0</v>
      </c>
      <c r="S450" s="30">
        <f t="shared" si="51"/>
        <v>1</v>
      </c>
      <c r="T450" s="30">
        <f t="shared" si="55"/>
        <v>0</v>
      </c>
      <c r="U450" s="30">
        <f t="shared" si="52"/>
        <v>0</v>
      </c>
      <c r="V450" s="30">
        <f t="shared" ca="1" si="53"/>
        <v>0</v>
      </c>
    </row>
    <row r="451" spans="2:22" x14ac:dyDescent="0.45">
      <c r="B451" s="54">
        <f t="shared" ca="1" si="54"/>
        <v>354</v>
      </c>
      <c r="C451" s="30" t="str">
        <f t="shared" ca="1" si="48"/>
        <v/>
      </c>
      <c r="D451" s="30">
        <f t="shared" ca="1" si="49"/>
        <v>0</v>
      </c>
      <c r="E451" s="33">
        <f>対象者!E451</f>
        <v>448</v>
      </c>
      <c r="F451" s="33" t="str">
        <f>対象者!F451</f>
        <v>しだ さんたまりあ</v>
      </c>
      <c r="G451" s="33" t="str">
        <f>対象者!G451</f>
        <v>女</v>
      </c>
      <c r="H451" s="33">
        <f ca="1">対象者!H451</f>
        <v>53</v>
      </c>
      <c r="I451" s="34">
        <f>対象者!I451</f>
        <v>24947</v>
      </c>
      <c r="J451" s="33" t="str">
        <f>対象者!J451</f>
        <v>既婚</v>
      </c>
      <c r="K451" s="33">
        <f>対象者!K451</f>
        <v>850</v>
      </c>
      <c r="L451" s="33" t="str">
        <f>対象者!L451</f>
        <v>熊本県</v>
      </c>
      <c r="M451" s="33">
        <f>対象者!M451</f>
        <v>45</v>
      </c>
      <c r="N451" s="33">
        <f>対象者!N451</f>
        <v>89</v>
      </c>
      <c r="O451" s="33">
        <f>対象者!O451</f>
        <v>98</v>
      </c>
      <c r="P451" s="33">
        <f>対象者!P451</f>
        <v>59</v>
      </c>
      <c r="Q451" s="33">
        <f>対象者!Q451</f>
        <v>55</v>
      </c>
      <c r="R451" s="30">
        <f t="shared" si="50"/>
        <v>0</v>
      </c>
      <c r="S451" s="30">
        <f t="shared" si="51"/>
        <v>1</v>
      </c>
      <c r="T451" s="30">
        <f t="shared" si="55"/>
        <v>0</v>
      </c>
      <c r="U451" s="30">
        <f t="shared" si="52"/>
        <v>0</v>
      </c>
      <c r="V451" s="30">
        <f t="shared" ca="1" si="53"/>
        <v>0</v>
      </c>
    </row>
    <row r="452" spans="2:22" x14ac:dyDescent="0.45">
      <c r="B452" s="54">
        <f t="shared" ca="1" si="54"/>
        <v>308</v>
      </c>
      <c r="C452" s="30" t="str">
        <f t="shared" ref="C452:C515" ca="1" si="56">IF(D452=1,Q452,"")</f>
        <v/>
      </c>
      <c r="D452" s="30">
        <f t="shared" ref="D452:D502" ca="1" si="57">IF(AND(J452="既婚",H452&gt;29,H452&lt;40,G452="女",OR(L452="東京都",L452="神奈川県")),1,0)</f>
        <v>0</v>
      </c>
      <c r="E452" s="33">
        <f>対象者!E452</f>
        <v>449</v>
      </c>
      <c r="F452" s="33" t="str">
        <f>対象者!F452</f>
        <v>いたくら こう</v>
      </c>
      <c r="G452" s="33" t="str">
        <f>対象者!G452</f>
        <v>女</v>
      </c>
      <c r="H452" s="33">
        <f ca="1">対象者!H452</f>
        <v>30</v>
      </c>
      <c r="I452" s="34">
        <f>対象者!I452</f>
        <v>33394</v>
      </c>
      <c r="J452" s="33" t="str">
        <f>対象者!J452</f>
        <v>既婚</v>
      </c>
      <c r="K452" s="33">
        <f>対象者!K452</f>
        <v>955</v>
      </c>
      <c r="L452" s="33" t="str">
        <f>対象者!L452</f>
        <v>岐阜県</v>
      </c>
      <c r="M452" s="33">
        <f>対象者!M452</f>
        <v>30</v>
      </c>
      <c r="N452" s="33">
        <f>対象者!N452</f>
        <v>30</v>
      </c>
      <c r="O452" s="33">
        <f>対象者!O452</f>
        <v>62</v>
      </c>
      <c r="P452" s="33">
        <f>対象者!P452</f>
        <v>37</v>
      </c>
      <c r="Q452" s="33">
        <f>対象者!Q452</f>
        <v>43</v>
      </c>
      <c r="R452" s="30">
        <f t="shared" ref="R452:R515" si="58">IF(AND(M452&gt;69,N452&gt;69,O452&gt;69,P452&gt;69,Q452&gt;69),1,0)</f>
        <v>0</v>
      </c>
      <c r="S452" s="30">
        <f t="shared" ref="S452:S502" si="59">IF(OR(N452&lt;60,O452&lt;60,P452&lt;60,Q452&lt;60,M452&lt;60),1,0)</f>
        <v>1</v>
      </c>
      <c r="T452" s="30">
        <f t="shared" si="55"/>
        <v>0</v>
      </c>
      <c r="U452" s="30">
        <f t="shared" ref="U452:U502" si="60">IF(AND(YEAR(I452)&gt;1979,YEAR(I452)&lt;1990),1,0)</f>
        <v>0</v>
      </c>
      <c r="V452" s="30">
        <f t="shared" ref="V452:V502" ca="1" si="61">IF(DATEDIF(I452,TODAY(),"Y")=H452,0,1)</f>
        <v>0</v>
      </c>
    </row>
    <row r="453" spans="2:22" x14ac:dyDescent="0.45">
      <c r="B453" s="54">
        <f t="shared" ref="B453:B502" ca="1" si="62">DATEDIF(I453,TODAY(),"YD")</f>
        <v>151</v>
      </c>
      <c r="C453" s="30" t="str">
        <f t="shared" ca="1" si="56"/>
        <v/>
      </c>
      <c r="D453" s="30">
        <f t="shared" ca="1" si="57"/>
        <v>0</v>
      </c>
      <c r="E453" s="33">
        <f>対象者!E453</f>
        <v>450</v>
      </c>
      <c r="F453" s="33" t="str">
        <f>対象者!F453</f>
        <v>ばば こがん</v>
      </c>
      <c r="G453" s="33" t="str">
        <f>対象者!G453</f>
        <v>男</v>
      </c>
      <c r="H453" s="33">
        <f ca="1">対象者!H453</f>
        <v>45</v>
      </c>
      <c r="I453" s="34">
        <f>対象者!I453</f>
        <v>28072</v>
      </c>
      <c r="J453" s="33" t="str">
        <f>対象者!J453</f>
        <v>既婚</v>
      </c>
      <c r="K453" s="33">
        <f>対象者!K453</f>
        <v>527</v>
      </c>
      <c r="L453" s="33" t="str">
        <f>対象者!L453</f>
        <v>熊本県</v>
      </c>
      <c r="M453" s="33">
        <f>対象者!M453</f>
        <v>85</v>
      </c>
      <c r="N453" s="33">
        <f>対象者!N453</f>
        <v>88</v>
      </c>
      <c r="O453" s="33">
        <f>対象者!O453</f>
        <v>81</v>
      </c>
      <c r="P453" s="33">
        <f>対象者!P453</f>
        <v>46</v>
      </c>
      <c r="Q453" s="33">
        <f>対象者!Q453</f>
        <v>97</v>
      </c>
      <c r="R453" s="30">
        <f t="shared" si="58"/>
        <v>0</v>
      </c>
      <c r="S453" s="30">
        <f t="shared" si="59"/>
        <v>1</v>
      </c>
      <c r="T453" s="30">
        <f t="shared" ref="T453:T502" si="63">IF(AND(AVERAGE(M453:Q453)&gt;=70,AND(M453&gt;=60,N453&gt;=60,O453&gt;=60,P453&gt;=60,Q453&gt;=60)),1,0)</f>
        <v>0</v>
      </c>
      <c r="U453" s="30">
        <f t="shared" si="60"/>
        <v>0</v>
      </c>
      <c r="V453" s="30">
        <f t="shared" ca="1" si="61"/>
        <v>0</v>
      </c>
    </row>
    <row r="454" spans="2:22" x14ac:dyDescent="0.45">
      <c r="B454" s="54">
        <f t="shared" ca="1" si="62"/>
        <v>72</v>
      </c>
      <c r="C454" s="30" t="str">
        <f t="shared" ca="1" si="56"/>
        <v/>
      </c>
      <c r="D454" s="30">
        <f t="shared" ca="1" si="57"/>
        <v>0</v>
      </c>
      <c r="E454" s="33">
        <f>対象者!E454</f>
        <v>451</v>
      </c>
      <c r="F454" s="33" t="str">
        <f>対象者!F454</f>
        <v>やまむら ゆたか</v>
      </c>
      <c r="G454" s="33" t="str">
        <f>対象者!G454</f>
        <v>男</v>
      </c>
      <c r="H454" s="33">
        <f ca="1">対象者!H454</f>
        <v>54</v>
      </c>
      <c r="I454" s="34">
        <f>対象者!I454</f>
        <v>24864</v>
      </c>
      <c r="J454" s="33" t="str">
        <f>対象者!J454</f>
        <v>既婚</v>
      </c>
      <c r="K454" s="33">
        <f>対象者!K454</f>
        <v>898</v>
      </c>
      <c r="L454" s="33" t="str">
        <f>対象者!L454</f>
        <v>熊本県</v>
      </c>
      <c r="M454" s="33">
        <f>対象者!M454</f>
        <v>24</v>
      </c>
      <c r="N454" s="33">
        <f>対象者!N454</f>
        <v>85</v>
      </c>
      <c r="O454" s="33">
        <f>対象者!O454</f>
        <v>93</v>
      </c>
      <c r="P454" s="33">
        <f>対象者!P454</f>
        <v>54</v>
      </c>
      <c r="Q454" s="33">
        <f>対象者!Q454</f>
        <v>67</v>
      </c>
      <c r="R454" s="30">
        <f t="shared" si="58"/>
        <v>0</v>
      </c>
      <c r="S454" s="30">
        <f t="shared" si="59"/>
        <v>1</v>
      </c>
      <c r="T454" s="30">
        <f t="shared" si="63"/>
        <v>0</v>
      </c>
      <c r="U454" s="30">
        <f t="shared" si="60"/>
        <v>0</v>
      </c>
      <c r="V454" s="30">
        <f t="shared" ca="1" si="61"/>
        <v>0</v>
      </c>
    </row>
    <row r="455" spans="2:22" x14ac:dyDescent="0.45">
      <c r="B455" s="54">
        <f t="shared" ca="1" si="62"/>
        <v>192</v>
      </c>
      <c r="C455" s="30" t="str">
        <f t="shared" ca="1" si="56"/>
        <v/>
      </c>
      <c r="D455" s="30">
        <f t="shared" ca="1" si="57"/>
        <v>0</v>
      </c>
      <c r="E455" s="33">
        <f>対象者!E455</f>
        <v>452</v>
      </c>
      <c r="F455" s="33" t="str">
        <f>対象者!F455</f>
        <v>ふくし ひとり</v>
      </c>
      <c r="G455" s="33" t="str">
        <f>対象者!G455</f>
        <v>男</v>
      </c>
      <c r="H455" s="33">
        <f ca="1">対象者!H455</f>
        <v>55</v>
      </c>
      <c r="I455" s="34">
        <f>対象者!I455</f>
        <v>24378</v>
      </c>
      <c r="J455" s="33" t="str">
        <f>対象者!J455</f>
        <v>既婚</v>
      </c>
      <c r="K455" s="33">
        <f>対象者!K455</f>
        <v>536</v>
      </c>
      <c r="L455" s="33" t="str">
        <f>対象者!L455</f>
        <v>千葉県</v>
      </c>
      <c r="M455" s="33">
        <f>対象者!M455</f>
        <v>32</v>
      </c>
      <c r="N455" s="33">
        <f>対象者!N455</f>
        <v>44</v>
      </c>
      <c r="O455" s="33">
        <f>対象者!O455</f>
        <v>68</v>
      </c>
      <c r="P455" s="33">
        <f>対象者!P455</f>
        <v>93</v>
      </c>
      <c r="Q455" s="33">
        <f>対象者!Q455</f>
        <v>92</v>
      </c>
      <c r="R455" s="30">
        <f t="shared" si="58"/>
        <v>0</v>
      </c>
      <c r="S455" s="30">
        <f t="shared" si="59"/>
        <v>1</v>
      </c>
      <c r="T455" s="30">
        <f t="shared" si="63"/>
        <v>0</v>
      </c>
      <c r="U455" s="30">
        <f t="shared" si="60"/>
        <v>0</v>
      </c>
      <c r="V455" s="30">
        <f t="shared" ca="1" si="61"/>
        <v>0</v>
      </c>
    </row>
    <row r="456" spans="2:22" x14ac:dyDescent="0.45">
      <c r="B456" s="54">
        <f t="shared" ca="1" si="62"/>
        <v>77</v>
      </c>
      <c r="C456" s="30" t="str">
        <f t="shared" ca="1" si="56"/>
        <v/>
      </c>
      <c r="D456" s="30">
        <f t="shared" ca="1" si="57"/>
        <v>0</v>
      </c>
      <c r="E456" s="33">
        <f>対象者!E456</f>
        <v>453</v>
      </c>
      <c r="F456" s="33" t="str">
        <f>対象者!F456</f>
        <v>よしの ひとみ</v>
      </c>
      <c r="G456" s="33" t="str">
        <f>対象者!G456</f>
        <v>女</v>
      </c>
      <c r="H456" s="33">
        <f ca="1">対象者!H456</f>
        <v>64</v>
      </c>
      <c r="I456" s="34">
        <f>対象者!I456</f>
        <v>21206</v>
      </c>
      <c r="J456" s="33" t="str">
        <f>対象者!J456</f>
        <v>既婚</v>
      </c>
      <c r="K456" s="33">
        <f>対象者!K456</f>
        <v>751</v>
      </c>
      <c r="L456" s="33" t="str">
        <f>対象者!L456</f>
        <v>千葉県</v>
      </c>
      <c r="M456" s="33">
        <f>対象者!M456</f>
        <v>44</v>
      </c>
      <c r="N456" s="33">
        <f>対象者!N456</f>
        <v>98</v>
      </c>
      <c r="O456" s="33">
        <f>対象者!O456</f>
        <v>75</v>
      </c>
      <c r="P456" s="33">
        <f>対象者!P456</f>
        <v>26</v>
      </c>
      <c r="Q456" s="33">
        <f>対象者!Q456</f>
        <v>28</v>
      </c>
      <c r="R456" s="30">
        <f t="shared" si="58"/>
        <v>0</v>
      </c>
      <c r="S456" s="30">
        <f t="shared" si="59"/>
        <v>1</v>
      </c>
      <c r="T456" s="30">
        <f t="shared" si="63"/>
        <v>0</v>
      </c>
      <c r="U456" s="30">
        <f t="shared" si="60"/>
        <v>0</v>
      </c>
      <c r="V456" s="30">
        <f t="shared" ca="1" si="61"/>
        <v>0</v>
      </c>
    </row>
    <row r="457" spans="2:22" x14ac:dyDescent="0.45">
      <c r="B457" s="54">
        <f t="shared" ca="1" si="62"/>
        <v>242</v>
      </c>
      <c r="C457" s="30" t="str">
        <f t="shared" ca="1" si="56"/>
        <v/>
      </c>
      <c r="D457" s="30">
        <f t="shared" ca="1" si="57"/>
        <v>0</v>
      </c>
      <c r="E457" s="33">
        <f>対象者!E457</f>
        <v>454</v>
      </c>
      <c r="F457" s="33" t="str">
        <f>対象者!F457</f>
        <v>こだま まさよ</v>
      </c>
      <c r="G457" s="33" t="str">
        <f>対象者!G457</f>
        <v>女</v>
      </c>
      <c r="H457" s="33">
        <f ca="1">対象者!H457</f>
        <v>77</v>
      </c>
      <c r="I457" s="34">
        <f>対象者!I457</f>
        <v>16293</v>
      </c>
      <c r="J457" s="33" t="str">
        <f>対象者!J457</f>
        <v>既婚</v>
      </c>
      <c r="K457" s="33">
        <f>対象者!K457</f>
        <v>312</v>
      </c>
      <c r="L457" s="33" t="str">
        <f>対象者!L457</f>
        <v>東京都</v>
      </c>
      <c r="M457" s="33">
        <f>対象者!M457</f>
        <v>69</v>
      </c>
      <c r="N457" s="33">
        <f>対象者!N457</f>
        <v>30</v>
      </c>
      <c r="O457" s="33">
        <f>対象者!O457</f>
        <v>45</v>
      </c>
      <c r="P457" s="33">
        <f>対象者!P457</f>
        <v>53</v>
      </c>
      <c r="Q457" s="33">
        <f>対象者!Q457</f>
        <v>51</v>
      </c>
      <c r="R457" s="30">
        <f t="shared" si="58"/>
        <v>0</v>
      </c>
      <c r="S457" s="30">
        <f t="shared" si="59"/>
        <v>1</v>
      </c>
      <c r="T457" s="30">
        <f t="shared" si="63"/>
        <v>0</v>
      </c>
      <c r="U457" s="30">
        <f t="shared" si="60"/>
        <v>0</v>
      </c>
      <c r="V457" s="30">
        <f t="shared" ca="1" si="61"/>
        <v>0</v>
      </c>
    </row>
    <row r="458" spans="2:22" x14ac:dyDescent="0.45">
      <c r="B458" s="54">
        <f t="shared" ca="1" si="62"/>
        <v>110</v>
      </c>
      <c r="C458" s="30" t="str">
        <f t="shared" ca="1" si="56"/>
        <v/>
      </c>
      <c r="D458" s="30">
        <f t="shared" ca="1" si="57"/>
        <v>0</v>
      </c>
      <c r="E458" s="33">
        <f>対象者!E458</f>
        <v>455</v>
      </c>
      <c r="F458" s="33" t="str">
        <f>対象者!F458</f>
        <v>まつざき かずひさ</v>
      </c>
      <c r="G458" s="33" t="str">
        <f>対象者!G458</f>
        <v>男</v>
      </c>
      <c r="H458" s="33">
        <f ca="1">対象者!H458</f>
        <v>45</v>
      </c>
      <c r="I458" s="34">
        <f>対象者!I458</f>
        <v>28113</v>
      </c>
      <c r="J458" s="33" t="str">
        <f>対象者!J458</f>
        <v>既婚</v>
      </c>
      <c r="K458" s="33">
        <f>対象者!K458</f>
        <v>1083</v>
      </c>
      <c r="L458" s="33" t="str">
        <f>対象者!L458</f>
        <v>東京都</v>
      </c>
      <c r="M458" s="33">
        <f>対象者!M458</f>
        <v>26</v>
      </c>
      <c r="N458" s="33">
        <f>対象者!N458</f>
        <v>95</v>
      </c>
      <c r="O458" s="33">
        <f>対象者!O458</f>
        <v>91</v>
      </c>
      <c r="P458" s="33">
        <f>対象者!P458</f>
        <v>28</v>
      </c>
      <c r="Q458" s="33">
        <f>対象者!Q458</f>
        <v>93</v>
      </c>
      <c r="R458" s="30">
        <f t="shared" si="58"/>
        <v>0</v>
      </c>
      <c r="S458" s="30">
        <f t="shared" si="59"/>
        <v>1</v>
      </c>
      <c r="T458" s="30">
        <f t="shared" si="63"/>
        <v>0</v>
      </c>
      <c r="U458" s="30">
        <f t="shared" si="60"/>
        <v>0</v>
      </c>
      <c r="V458" s="30">
        <f t="shared" ca="1" si="61"/>
        <v>0</v>
      </c>
    </row>
    <row r="459" spans="2:22" x14ac:dyDescent="0.45">
      <c r="B459" s="54">
        <f t="shared" ca="1" si="62"/>
        <v>325</v>
      </c>
      <c r="C459" s="30" t="str">
        <f t="shared" ca="1" si="56"/>
        <v/>
      </c>
      <c r="D459" s="30">
        <f t="shared" ca="1" si="57"/>
        <v>0</v>
      </c>
      <c r="E459" s="33">
        <f>対象者!E459</f>
        <v>456</v>
      </c>
      <c r="F459" s="33" t="str">
        <f>対象者!F459</f>
        <v>くまがや こうへい</v>
      </c>
      <c r="G459" s="33" t="str">
        <f>対象者!G459</f>
        <v>男</v>
      </c>
      <c r="H459" s="33">
        <f ca="1">対象者!H459</f>
        <v>82</v>
      </c>
      <c r="I459" s="34">
        <f>対象者!I459</f>
        <v>14384</v>
      </c>
      <c r="J459" s="33" t="str">
        <f>対象者!J459</f>
        <v>既婚</v>
      </c>
      <c r="K459" s="33">
        <f>対象者!K459</f>
        <v>833</v>
      </c>
      <c r="L459" s="33" t="str">
        <f>対象者!L459</f>
        <v>神奈川県</v>
      </c>
      <c r="M459" s="33">
        <f>対象者!M459</f>
        <v>58</v>
      </c>
      <c r="N459" s="33">
        <f>対象者!N459</f>
        <v>73</v>
      </c>
      <c r="O459" s="33">
        <f>対象者!O459</f>
        <v>64</v>
      </c>
      <c r="P459" s="33">
        <f>対象者!P459</f>
        <v>32</v>
      </c>
      <c r="Q459" s="33">
        <f>対象者!Q459</f>
        <v>81</v>
      </c>
      <c r="R459" s="30">
        <f t="shared" si="58"/>
        <v>0</v>
      </c>
      <c r="S459" s="30">
        <f t="shared" si="59"/>
        <v>1</v>
      </c>
      <c r="T459" s="30">
        <f t="shared" si="63"/>
        <v>0</v>
      </c>
      <c r="U459" s="30">
        <f t="shared" si="60"/>
        <v>0</v>
      </c>
      <c r="V459" s="30">
        <f t="shared" ca="1" si="61"/>
        <v>0</v>
      </c>
    </row>
    <row r="460" spans="2:22" x14ac:dyDescent="0.45">
      <c r="B460" s="54">
        <f t="shared" ca="1" si="62"/>
        <v>221</v>
      </c>
      <c r="C460" s="30" t="str">
        <f t="shared" ca="1" si="56"/>
        <v/>
      </c>
      <c r="D460" s="30">
        <f t="shared" ca="1" si="57"/>
        <v>0</v>
      </c>
      <c r="E460" s="33">
        <f>対象者!E460</f>
        <v>457</v>
      </c>
      <c r="F460" s="33" t="str">
        <f>対象者!F460</f>
        <v>やまだ ふみよ</v>
      </c>
      <c r="G460" s="33" t="str">
        <f>対象者!G460</f>
        <v>女</v>
      </c>
      <c r="H460" s="33">
        <f ca="1">対象者!H460</f>
        <v>35</v>
      </c>
      <c r="I460" s="34">
        <f>対象者!I460</f>
        <v>31654</v>
      </c>
      <c r="J460" s="33" t="str">
        <f>対象者!J460</f>
        <v>既婚</v>
      </c>
      <c r="K460" s="33">
        <f>対象者!K460</f>
        <v>570</v>
      </c>
      <c r="L460" s="33" t="str">
        <f>対象者!L460</f>
        <v>熊本県</v>
      </c>
      <c r="M460" s="33">
        <f>対象者!M460</f>
        <v>91</v>
      </c>
      <c r="N460" s="33">
        <f>対象者!N460</f>
        <v>78</v>
      </c>
      <c r="O460" s="33">
        <f>対象者!O460</f>
        <v>18</v>
      </c>
      <c r="P460" s="33">
        <f>対象者!P460</f>
        <v>76</v>
      </c>
      <c r="Q460" s="33">
        <f>対象者!Q460</f>
        <v>61</v>
      </c>
      <c r="R460" s="30">
        <f t="shared" si="58"/>
        <v>0</v>
      </c>
      <c r="S460" s="30">
        <f t="shared" si="59"/>
        <v>1</v>
      </c>
      <c r="T460" s="30">
        <f t="shared" si="63"/>
        <v>0</v>
      </c>
      <c r="U460" s="30">
        <f t="shared" si="60"/>
        <v>1</v>
      </c>
      <c r="V460" s="30">
        <f t="shared" ca="1" si="61"/>
        <v>0</v>
      </c>
    </row>
    <row r="461" spans="2:22" x14ac:dyDescent="0.45">
      <c r="B461" s="54">
        <f t="shared" ca="1" si="62"/>
        <v>325</v>
      </c>
      <c r="C461" s="30" t="str">
        <f t="shared" ca="1" si="56"/>
        <v/>
      </c>
      <c r="D461" s="30">
        <f t="shared" ca="1" si="57"/>
        <v>0</v>
      </c>
      <c r="E461" s="33">
        <f>対象者!E461</f>
        <v>458</v>
      </c>
      <c r="F461" s="33" t="str">
        <f>対象者!F461</f>
        <v>えびはら きょうこ</v>
      </c>
      <c r="G461" s="33" t="str">
        <f>対象者!G461</f>
        <v>女</v>
      </c>
      <c r="H461" s="33">
        <f ca="1">対象者!H461</f>
        <v>70</v>
      </c>
      <c r="I461" s="34">
        <f>対象者!I461</f>
        <v>18767</v>
      </c>
      <c r="J461" s="33" t="str">
        <f>対象者!J461</f>
        <v>既婚</v>
      </c>
      <c r="K461" s="33">
        <f>対象者!K461</f>
        <v>812</v>
      </c>
      <c r="L461" s="33" t="str">
        <f>対象者!L461</f>
        <v>長野県</v>
      </c>
      <c r="M461" s="33">
        <f>対象者!M461</f>
        <v>57</v>
      </c>
      <c r="N461" s="33">
        <f>対象者!N461</f>
        <v>51</v>
      </c>
      <c r="O461" s="33">
        <f>対象者!O461</f>
        <v>49</v>
      </c>
      <c r="P461" s="33">
        <f>対象者!P461</f>
        <v>86</v>
      </c>
      <c r="Q461" s="33">
        <f>対象者!Q461</f>
        <v>81</v>
      </c>
      <c r="R461" s="30">
        <f t="shared" si="58"/>
        <v>0</v>
      </c>
      <c r="S461" s="30">
        <f t="shared" si="59"/>
        <v>1</v>
      </c>
      <c r="T461" s="30">
        <f t="shared" si="63"/>
        <v>0</v>
      </c>
      <c r="U461" s="30">
        <f t="shared" si="60"/>
        <v>0</v>
      </c>
      <c r="V461" s="30">
        <f t="shared" ca="1" si="61"/>
        <v>0</v>
      </c>
    </row>
    <row r="462" spans="2:22" x14ac:dyDescent="0.45">
      <c r="B462" s="54">
        <f t="shared" ca="1" si="62"/>
        <v>261</v>
      </c>
      <c r="C462" s="30" t="str">
        <f t="shared" ca="1" si="56"/>
        <v/>
      </c>
      <c r="D462" s="30">
        <f t="shared" ca="1" si="57"/>
        <v>0</v>
      </c>
      <c r="E462" s="33">
        <f>対象者!E462</f>
        <v>459</v>
      </c>
      <c r="F462" s="33" t="str">
        <f>対象者!F462</f>
        <v>こみや たつひと</v>
      </c>
      <c r="G462" s="33" t="str">
        <f>対象者!G462</f>
        <v>男</v>
      </c>
      <c r="H462" s="33">
        <f ca="1">対象者!H462</f>
        <v>53</v>
      </c>
      <c r="I462" s="34">
        <f>対象者!I462</f>
        <v>25040</v>
      </c>
      <c r="J462" s="33" t="str">
        <f>対象者!J462</f>
        <v>既婚</v>
      </c>
      <c r="K462" s="33">
        <f>対象者!K462</f>
        <v>747</v>
      </c>
      <c r="L462" s="33" t="str">
        <f>対象者!L462</f>
        <v>東京都</v>
      </c>
      <c r="M462" s="33">
        <f>対象者!M462</f>
        <v>55</v>
      </c>
      <c r="N462" s="33">
        <f>対象者!N462</f>
        <v>56</v>
      </c>
      <c r="O462" s="33">
        <f>対象者!O462</f>
        <v>86</v>
      </c>
      <c r="P462" s="33">
        <f>対象者!P462</f>
        <v>27</v>
      </c>
      <c r="Q462" s="33">
        <f>対象者!Q462</f>
        <v>22</v>
      </c>
      <c r="R462" s="30">
        <f t="shared" si="58"/>
        <v>0</v>
      </c>
      <c r="S462" s="30">
        <f t="shared" si="59"/>
        <v>1</v>
      </c>
      <c r="T462" s="30">
        <f t="shared" si="63"/>
        <v>0</v>
      </c>
      <c r="U462" s="30">
        <f t="shared" si="60"/>
        <v>0</v>
      </c>
      <c r="V462" s="30">
        <f t="shared" ca="1" si="61"/>
        <v>0</v>
      </c>
    </row>
    <row r="463" spans="2:22" x14ac:dyDescent="0.45">
      <c r="B463" s="54">
        <f t="shared" ca="1" si="62"/>
        <v>27</v>
      </c>
      <c r="C463" s="30" t="str">
        <f t="shared" ca="1" si="56"/>
        <v/>
      </c>
      <c r="D463" s="30">
        <f t="shared" ca="1" si="57"/>
        <v>0</v>
      </c>
      <c r="E463" s="33">
        <f>対象者!E463</f>
        <v>460</v>
      </c>
      <c r="F463" s="33" t="str">
        <f>対象者!F463</f>
        <v>にいがき ゆう</v>
      </c>
      <c r="G463" s="33" t="str">
        <f>対象者!G463</f>
        <v>女</v>
      </c>
      <c r="H463" s="33">
        <f ca="1">対象者!H463</f>
        <v>56</v>
      </c>
      <c r="I463" s="34">
        <f>対象者!I463</f>
        <v>24178</v>
      </c>
      <c r="J463" s="33" t="str">
        <f>対象者!J463</f>
        <v>既婚</v>
      </c>
      <c r="K463" s="33">
        <f>対象者!K463</f>
        <v>694</v>
      </c>
      <c r="L463" s="33" t="str">
        <f>対象者!L463</f>
        <v>東京都</v>
      </c>
      <c r="M463" s="33">
        <f>対象者!M463</f>
        <v>99</v>
      </c>
      <c r="N463" s="33">
        <f>対象者!N463</f>
        <v>56</v>
      </c>
      <c r="O463" s="33">
        <f>対象者!O463</f>
        <v>86</v>
      </c>
      <c r="P463" s="33">
        <f>対象者!P463</f>
        <v>91</v>
      </c>
      <c r="Q463" s="33">
        <f>対象者!Q463</f>
        <v>27</v>
      </c>
      <c r="R463" s="30">
        <f t="shared" si="58"/>
        <v>0</v>
      </c>
      <c r="S463" s="30">
        <f t="shared" si="59"/>
        <v>1</v>
      </c>
      <c r="T463" s="30">
        <f t="shared" si="63"/>
        <v>0</v>
      </c>
      <c r="U463" s="30">
        <f t="shared" si="60"/>
        <v>0</v>
      </c>
      <c r="V463" s="30">
        <f t="shared" ca="1" si="61"/>
        <v>0</v>
      </c>
    </row>
    <row r="464" spans="2:22" x14ac:dyDescent="0.45">
      <c r="B464" s="54">
        <f t="shared" ca="1" si="62"/>
        <v>138</v>
      </c>
      <c r="C464" s="30" t="str">
        <f t="shared" ca="1" si="56"/>
        <v/>
      </c>
      <c r="D464" s="30">
        <f t="shared" ca="1" si="57"/>
        <v>0</v>
      </c>
      <c r="E464" s="33">
        <f>対象者!E464</f>
        <v>461</v>
      </c>
      <c r="F464" s="33" t="str">
        <f>対象者!F464</f>
        <v>あおい ふみよ</v>
      </c>
      <c r="G464" s="33" t="str">
        <f>対象者!G464</f>
        <v>女</v>
      </c>
      <c r="H464" s="33">
        <f ca="1">対象者!H464</f>
        <v>86</v>
      </c>
      <c r="I464" s="34">
        <f>対象者!I464</f>
        <v>13110</v>
      </c>
      <c r="J464" s="33" t="str">
        <f>対象者!J464</f>
        <v>既婚</v>
      </c>
      <c r="K464" s="33">
        <f>対象者!K464</f>
        <v>1035</v>
      </c>
      <c r="L464" s="33" t="str">
        <f>対象者!L464</f>
        <v>東京都</v>
      </c>
      <c r="M464" s="33">
        <f>対象者!M464</f>
        <v>31</v>
      </c>
      <c r="N464" s="33">
        <f>対象者!N464</f>
        <v>67</v>
      </c>
      <c r="O464" s="33">
        <f>対象者!O464</f>
        <v>62</v>
      </c>
      <c r="P464" s="33">
        <f>対象者!P464</f>
        <v>30</v>
      </c>
      <c r="Q464" s="33">
        <f>対象者!Q464</f>
        <v>45</v>
      </c>
      <c r="R464" s="30">
        <f t="shared" si="58"/>
        <v>0</v>
      </c>
      <c r="S464" s="30">
        <f t="shared" si="59"/>
        <v>1</v>
      </c>
      <c r="T464" s="30">
        <f t="shared" si="63"/>
        <v>0</v>
      </c>
      <c r="U464" s="30">
        <f t="shared" si="60"/>
        <v>0</v>
      </c>
      <c r="V464" s="30">
        <f t="shared" ca="1" si="61"/>
        <v>0</v>
      </c>
    </row>
    <row r="465" spans="2:22" x14ac:dyDescent="0.45">
      <c r="B465" s="54">
        <f t="shared" ca="1" si="62"/>
        <v>180</v>
      </c>
      <c r="C465" s="30" t="str">
        <f t="shared" ca="1" si="56"/>
        <v/>
      </c>
      <c r="D465" s="30">
        <f t="shared" ca="1" si="57"/>
        <v>0</v>
      </c>
      <c r="E465" s="33">
        <f>対象者!E465</f>
        <v>462</v>
      </c>
      <c r="F465" s="33" t="str">
        <f>対象者!F465</f>
        <v>うただ みちこ</v>
      </c>
      <c r="G465" s="33" t="str">
        <f>対象者!G465</f>
        <v>女</v>
      </c>
      <c r="H465" s="33">
        <f ca="1">対象者!H465</f>
        <v>32</v>
      </c>
      <c r="I465" s="34">
        <f>対象者!I465</f>
        <v>32791</v>
      </c>
      <c r="J465" s="33" t="str">
        <f>対象者!J465</f>
        <v>既婚</v>
      </c>
      <c r="K465" s="33">
        <f>対象者!K465</f>
        <v>984</v>
      </c>
      <c r="L465" s="33" t="str">
        <f>対象者!L465</f>
        <v>長野県</v>
      </c>
      <c r="M465" s="33">
        <f>対象者!M465</f>
        <v>95</v>
      </c>
      <c r="N465" s="33">
        <f>対象者!N465</f>
        <v>71</v>
      </c>
      <c r="O465" s="33">
        <f>対象者!O465</f>
        <v>41</v>
      </c>
      <c r="P465" s="33">
        <f>対象者!P465</f>
        <v>72</v>
      </c>
      <c r="Q465" s="33">
        <f>対象者!Q465</f>
        <v>81</v>
      </c>
      <c r="R465" s="30">
        <f t="shared" si="58"/>
        <v>0</v>
      </c>
      <c r="S465" s="30">
        <f t="shared" si="59"/>
        <v>1</v>
      </c>
      <c r="T465" s="30">
        <f t="shared" si="63"/>
        <v>0</v>
      </c>
      <c r="U465" s="30">
        <f t="shared" si="60"/>
        <v>1</v>
      </c>
      <c r="V465" s="30">
        <f t="shared" ca="1" si="61"/>
        <v>0</v>
      </c>
    </row>
    <row r="466" spans="2:22" x14ac:dyDescent="0.45">
      <c r="B466" s="54">
        <f t="shared" ca="1" si="62"/>
        <v>74</v>
      </c>
      <c r="C466" s="30" t="str">
        <f t="shared" ca="1" si="56"/>
        <v/>
      </c>
      <c r="D466" s="30">
        <f t="shared" ca="1" si="57"/>
        <v>0</v>
      </c>
      <c r="E466" s="33">
        <f>対象者!E466</f>
        <v>463</v>
      </c>
      <c r="F466" s="33" t="str">
        <f>対象者!F466</f>
        <v>よしの さんせい</v>
      </c>
      <c r="G466" s="33" t="str">
        <f>対象者!G466</f>
        <v>男</v>
      </c>
      <c r="H466" s="33">
        <f ca="1">対象者!H466</f>
        <v>56</v>
      </c>
      <c r="I466" s="34">
        <f>対象者!I466</f>
        <v>24131</v>
      </c>
      <c r="J466" s="33" t="str">
        <f>対象者!J466</f>
        <v>既婚</v>
      </c>
      <c r="K466" s="33">
        <f>対象者!K466</f>
        <v>792</v>
      </c>
      <c r="L466" s="33" t="str">
        <f>対象者!L466</f>
        <v>神奈川県</v>
      </c>
      <c r="M466" s="33">
        <f>対象者!M466</f>
        <v>36</v>
      </c>
      <c r="N466" s="33">
        <f>対象者!N466</f>
        <v>85</v>
      </c>
      <c r="O466" s="33">
        <f>対象者!O466</f>
        <v>33</v>
      </c>
      <c r="P466" s="33">
        <f>対象者!P466</f>
        <v>58</v>
      </c>
      <c r="Q466" s="33">
        <f>対象者!Q466</f>
        <v>27</v>
      </c>
      <c r="R466" s="30">
        <f t="shared" si="58"/>
        <v>0</v>
      </c>
      <c r="S466" s="30">
        <f t="shared" si="59"/>
        <v>1</v>
      </c>
      <c r="T466" s="30">
        <f t="shared" si="63"/>
        <v>0</v>
      </c>
      <c r="U466" s="30">
        <f t="shared" si="60"/>
        <v>0</v>
      </c>
      <c r="V466" s="30">
        <f t="shared" ca="1" si="61"/>
        <v>0</v>
      </c>
    </row>
    <row r="467" spans="2:22" x14ac:dyDescent="0.45">
      <c r="B467" s="54">
        <f t="shared" ca="1" si="62"/>
        <v>306</v>
      </c>
      <c r="C467" s="30" t="str">
        <f t="shared" ca="1" si="56"/>
        <v/>
      </c>
      <c r="D467" s="30">
        <f t="shared" ca="1" si="57"/>
        <v>0</v>
      </c>
      <c r="E467" s="33">
        <f>対象者!E467</f>
        <v>464</v>
      </c>
      <c r="F467" s="33" t="str">
        <f>対象者!F467</f>
        <v>ふきこし よう</v>
      </c>
      <c r="G467" s="33" t="str">
        <f>対象者!G467</f>
        <v>女</v>
      </c>
      <c r="H467" s="33">
        <f ca="1">対象者!H467</f>
        <v>49</v>
      </c>
      <c r="I467" s="34">
        <f>対象者!I467</f>
        <v>26456</v>
      </c>
      <c r="J467" s="33" t="str">
        <f>対象者!J467</f>
        <v>既婚</v>
      </c>
      <c r="K467" s="33">
        <f>対象者!K467</f>
        <v>311</v>
      </c>
      <c r="L467" s="33" t="str">
        <f>対象者!L467</f>
        <v>神奈川県</v>
      </c>
      <c r="M467" s="33">
        <f>対象者!M467</f>
        <v>97</v>
      </c>
      <c r="N467" s="33">
        <f>対象者!N467</f>
        <v>40</v>
      </c>
      <c r="O467" s="33">
        <f>対象者!O467</f>
        <v>90</v>
      </c>
      <c r="P467" s="33">
        <f>対象者!P467</f>
        <v>21</v>
      </c>
      <c r="Q467" s="33">
        <f>対象者!Q467</f>
        <v>47</v>
      </c>
      <c r="R467" s="30">
        <f t="shared" si="58"/>
        <v>0</v>
      </c>
      <c r="S467" s="30">
        <f t="shared" si="59"/>
        <v>1</v>
      </c>
      <c r="T467" s="30">
        <f t="shared" si="63"/>
        <v>0</v>
      </c>
      <c r="U467" s="30">
        <f t="shared" si="60"/>
        <v>0</v>
      </c>
      <c r="V467" s="30">
        <f t="shared" ca="1" si="61"/>
        <v>0</v>
      </c>
    </row>
    <row r="468" spans="2:22" x14ac:dyDescent="0.45">
      <c r="B468" s="54">
        <f t="shared" ca="1" si="62"/>
        <v>46</v>
      </c>
      <c r="C468" s="30" t="str">
        <f t="shared" ca="1" si="56"/>
        <v/>
      </c>
      <c r="D468" s="30">
        <f t="shared" ca="1" si="57"/>
        <v>0</v>
      </c>
      <c r="E468" s="33">
        <f>対象者!E468</f>
        <v>465</v>
      </c>
      <c r="F468" s="33" t="str">
        <f>対象者!F468</f>
        <v>いわむら みわこ</v>
      </c>
      <c r="G468" s="33" t="str">
        <f>対象者!G468</f>
        <v>女</v>
      </c>
      <c r="H468" s="33">
        <f ca="1">対象者!H468</f>
        <v>26</v>
      </c>
      <c r="I468" s="34">
        <f>対象者!I468</f>
        <v>35117</v>
      </c>
      <c r="J468" s="33" t="str">
        <f>対象者!J468</f>
        <v>未婚</v>
      </c>
      <c r="K468" s="33">
        <f>対象者!K468</f>
        <v>628</v>
      </c>
      <c r="L468" s="33" t="str">
        <f>対象者!L468</f>
        <v>岩手県</v>
      </c>
      <c r="M468" s="33">
        <f>対象者!M468</f>
        <v>18</v>
      </c>
      <c r="N468" s="33">
        <f>対象者!N468</f>
        <v>53</v>
      </c>
      <c r="O468" s="33">
        <f>対象者!O468</f>
        <v>80</v>
      </c>
      <c r="P468" s="33">
        <f>対象者!P468</f>
        <v>70</v>
      </c>
      <c r="Q468" s="33">
        <f>対象者!Q468</f>
        <v>30</v>
      </c>
      <c r="R468" s="30">
        <f t="shared" si="58"/>
        <v>0</v>
      </c>
      <c r="S468" s="30">
        <f t="shared" si="59"/>
        <v>1</v>
      </c>
      <c r="T468" s="30">
        <f t="shared" si="63"/>
        <v>0</v>
      </c>
      <c r="U468" s="30">
        <f t="shared" si="60"/>
        <v>0</v>
      </c>
      <c r="V468" s="30">
        <f t="shared" ca="1" si="61"/>
        <v>0</v>
      </c>
    </row>
    <row r="469" spans="2:22" x14ac:dyDescent="0.45">
      <c r="B469" s="54">
        <f t="shared" ca="1" si="62"/>
        <v>98</v>
      </c>
      <c r="C469" s="30" t="str">
        <f t="shared" ca="1" si="56"/>
        <v/>
      </c>
      <c r="D469" s="30">
        <f t="shared" ca="1" si="57"/>
        <v>0</v>
      </c>
      <c r="E469" s="33">
        <f>対象者!E469</f>
        <v>466</v>
      </c>
      <c r="F469" s="33" t="str">
        <f>対象者!F469</f>
        <v>うちだ そら</v>
      </c>
      <c r="G469" s="33" t="str">
        <f>対象者!G469</f>
        <v>女</v>
      </c>
      <c r="H469" s="33">
        <f ca="1">対象者!H469</f>
        <v>26</v>
      </c>
      <c r="I469" s="34">
        <f>対象者!I469</f>
        <v>35065</v>
      </c>
      <c r="J469" s="33" t="str">
        <f>対象者!J469</f>
        <v>未婚</v>
      </c>
      <c r="K469" s="33">
        <f>対象者!K469</f>
        <v>844</v>
      </c>
      <c r="L469" s="33" t="str">
        <f>対象者!L469</f>
        <v>群馬県</v>
      </c>
      <c r="M469" s="33">
        <f>対象者!M469</f>
        <v>75</v>
      </c>
      <c r="N469" s="33">
        <f>対象者!N469</f>
        <v>27</v>
      </c>
      <c r="O469" s="33">
        <f>対象者!O469</f>
        <v>36</v>
      </c>
      <c r="P469" s="33">
        <f>対象者!P469</f>
        <v>29</v>
      </c>
      <c r="Q469" s="33">
        <f>対象者!Q469</f>
        <v>25</v>
      </c>
      <c r="R469" s="30">
        <f t="shared" si="58"/>
        <v>0</v>
      </c>
      <c r="S469" s="30">
        <f t="shared" si="59"/>
        <v>1</v>
      </c>
      <c r="T469" s="30">
        <f t="shared" si="63"/>
        <v>0</v>
      </c>
      <c r="U469" s="30">
        <f t="shared" si="60"/>
        <v>0</v>
      </c>
      <c r="V469" s="30">
        <f t="shared" ca="1" si="61"/>
        <v>0</v>
      </c>
    </row>
    <row r="470" spans="2:22" x14ac:dyDescent="0.45">
      <c r="B470" s="54">
        <f t="shared" ca="1" si="62"/>
        <v>171</v>
      </c>
      <c r="C470" s="30" t="str">
        <f t="shared" ca="1" si="56"/>
        <v/>
      </c>
      <c r="D470" s="30">
        <f t="shared" ca="1" si="57"/>
        <v>0</v>
      </c>
      <c r="E470" s="33">
        <f>対象者!E470</f>
        <v>467</v>
      </c>
      <c r="F470" s="33" t="str">
        <f>対象者!F470</f>
        <v>ながせ あき</v>
      </c>
      <c r="G470" s="33" t="str">
        <f>対象者!G470</f>
        <v>女</v>
      </c>
      <c r="H470" s="33">
        <f ca="1">対象者!H470</f>
        <v>75</v>
      </c>
      <c r="I470" s="34">
        <f>対象者!I470</f>
        <v>17094</v>
      </c>
      <c r="J470" s="33" t="str">
        <f>対象者!J470</f>
        <v>既婚</v>
      </c>
      <c r="K470" s="33">
        <f>対象者!K470</f>
        <v>1097</v>
      </c>
      <c r="L470" s="33" t="str">
        <f>対象者!L470</f>
        <v>熊本県</v>
      </c>
      <c r="M470" s="33">
        <f>対象者!M470</f>
        <v>97</v>
      </c>
      <c r="N470" s="33">
        <f>対象者!N470</f>
        <v>41</v>
      </c>
      <c r="O470" s="33">
        <f>対象者!O470</f>
        <v>50</v>
      </c>
      <c r="P470" s="33">
        <f>対象者!P470</f>
        <v>62</v>
      </c>
      <c r="Q470" s="33">
        <f>対象者!Q470</f>
        <v>45</v>
      </c>
      <c r="R470" s="30">
        <f t="shared" si="58"/>
        <v>0</v>
      </c>
      <c r="S470" s="30">
        <f t="shared" si="59"/>
        <v>1</v>
      </c>
      <c r="T470" s="30">
        <f t="shared" si="63"/>
        <v>0</v>
      </c>
      <c r="U470" s="30">
        <f t="shared" si="60"/>
        <v>0</v>
      </c>
      <c r="V470" s="30">
        <f t="shared" ca="1" si="61"/>
        <v>0</v>
      </c>
    </row>
    <row r="471" spans="2:22" x14ac:dyDescent="0.45">
      <c r="B471" s="54">
        <f t="shared" ca="1" si="62"/>
        <v>12</v>
      </c>
      <c r="C471" s="30" t="str">
        <f t="shared" ca="1" si="56"/>
        <v/>
      </c>
      <c r="D471" s="30">
        <f t="shared" ca="1" si="57"/>
        <v>0</v>
      </c>
      <c r="E471" s="33">
        <f>対象者!E471</f>
        <v>468</v>
      </c>
      <c r="F471" s="33" t="str">
        <f>対象者!F471</f>
        <v>きたむら しょう</v>
      </c>
      <c r="G471" s="33" t="str">
        <f>対象者!G471</f>
        <v>男</v>
      </c>
      <c r="H471" s="33">
        <f ca="1">対象者!H471</f>
        <v>37</v>
      </c>
      <c r="I471" s="34">
        <f>対象者!I471</f>
        <v>31133</v>
      </c>
      <c r="J471" s="33" t="str">
        <f>対象者!J471</f>
        <v>既婚</v>
      </c>
      <c r="K471" s="33">
        <f>対象者!K471</f>
        <v>448</v>
      </c>
      <c r="L471" s="33" t="str">
        <f>対象者!L471</f>
        <v>宮城県</v>
      </c>
      <c r="M471" s="33">
        <f>対象者!M471</f>
        <v>90</v>
      </c>
      <c r="N471" s="33">
        <f>対象者!N471</f>
        <v>86</v>
      </c>
      <c r="O471" s="33">
        <f>対象者!O471</f>
        <v>86</v>
      </c>
      <c r="P471" s="33">
        <f>対象者!P471</f>
        <v>32</v>
      </c>
      <c r="Q471" s="33">
        <f>対象者!Q471</f>
        <v>93</v>
      </c>
      <c r="R471" s="30">
        <f t="shared" si="58"/>
        <v>0</v>
      </c>
      <c r="S471" s="30">
        <f t="shared" si="59"/>
        <v>1</v>
      </c>
      <c r="T471" s="30">
        <f t="shared" si="63"/>
        <v>0</v>
      </c>
      <c r="U471" s="30">
        <f t="shared" si="60"/>
        <v>1</v>
      </c>
      <c r="V471" s="30">
        <f t="shared" ca="1" si="61"/>
        <v>0</v>
      </c>
    </row>
    <row r="472" spans="2:22" x14ac:dyDescent="0.45">
      <c r="B472" s="54">
        <f t="shared" ca="1" si="62"/>
        <v>161</v>
      </c>
      <c r="C472" s="30" t="str">
        <f t="shared" ca="1" si="56"/>
        <v/>
      </c>
      <c r="D472" s="30">
        <f t="shared" ca="1" si="57"/>
        <v>0</v>
      </c>
      <c r="E472" s="33">
        <f>対象者!E472</f>
        <v>469</v>
      </c>
      <c r="F472" s="33" t="str">
        <f>対象者!F472</f>
        <v>やまがみ ふみや</v>
      </c>
      <c r="G472" s="33" t="str">
        <f>対象者!G472</f>
        <v>男</v>
      </c>
      <c r="H472" s="33">
        <f ca="1">対象者!H472</f>
        <v>82</v>
      </c>
      <c r="I472" s="34">
        <f>対象者!I472</f>
        <v>14548</v>
      </c>
      <c r="J472" s="33" t="str">
        <f>対象者!J472</f>
        <v>既婚</v>
      </c>
      <c r="K472" s="33">
        <f>対象者!K472</f>
        <v>937</v>
      </c>
      <c r="L472" s="33" t="str">
        <f>対象者!L472</f>
        <v>兵庫県</v>
      </c>
      <c r="M472" s="33">
        <f>対象者!M472</f>
        <v>97</v>
      </c>
      <c r="N472" s="33">
        <f>対象者!N472</f>
        <v>52</v>
      </c>
      <c r="O472" s="33">
        <f>対象者!O472</f>
        <v>89</v>
      </c>
      <c r="P472" s="33">
        <f>対象者!P472</f>
        <v>45</v>
      </c>
      <c r="Q472" s="33">
        <f>対象者!Q472</f>
        <v>39</v>
      </c>
      <c r="R472" s="30">
        <f t="shared" si="58"/>
        <v>0</v>
      </c>
      <c r="S472" s="30">
        <f t="shared" si="59"/>
        <v>1</v>
      </c>
      <c r="T472" s="30">
        <f t="shared" si="63"/>
        <v>0</v>
      </c>
      <c r="U472" s="30">
        <f t="shared" si="60"/>
        <v>0</v>
      </c>
      <c r="V472" s="30">
        <f t="shared" ca="1" si="61"/>
        <v>0</v>
      </c>
    </row>
    <row r="473" spans="2:22" x14ac:dyDescent="0.45">
      <c r="B473" s="54">
        <f t="shared" ca="1" si="62"/>
        <v>4</v>
      </c>
      <c r="C473" s="30" t="str">
        <f t="shared" ca="1" si="56"/>
        <v/>
      </c>
      <c r="D473" s="30">
        <f t="shared" ca="1" si="57"/>
        <v>0</v>
      </c>
      <c r="E473" s="33">
        <f>対象者!E473</f>
        <v>470</v>
      </c>
      <c r="F473" s="33" t="str">
        <f>対象者!F473</f>
        <v>ふせ よしの</v>
      </c>
      <c r="G473" s="33" t="str">
        <f>対象者!G473</f>
        <v>女</v>
      </c>
      <c r="H473" s="33">
        <f ca="1">対象者!H473</f>
        <v>54</v>
      </c>
      <c r="I473" s="34">
        <f>対象者!I473</f>
        <v>24932</v>
      </c>
      <c r="J473" s="33" t="str">
        <f>対象者!J473</f>
        <v>既婚</v>
      </c>
      <c r="K473" s="33">
        <f>対象者!K473</f>
        <v>1001</v>
      </c>
      <c r="L473" s="33" t="str">
        <f>対象者!L473</f>
        <v>神奈川県</v>
      </c>
      <c r="M473" s="33">
        <f>対象者!M473</f>
        <v>48</v>
      </c>
      <c r="N473" s="33">
        <f>対象者!N473</f>
        <v>67</v>
      </c>
      <c r="O473" s="33">
        <f>対象者!O473</f>
        <v>66</v>
      </c>
      <c r="P473" s="33">
        <f>対象者!P473</f>
        <v>58</v>
      </c>
      <c r="Q473" s="33">
        <f>対象者!Q473</f>
        <v>61</v>
      </c>
      <c r="R473" s="30">
        <f t="shared" si="58"/>
        <v>0</v>
      </c>
      <c r="S473" s="30">
        <f t="shared" si="59"/>
        <v>1</v>
      </c>
      <c r="T473" s="30">
        <f t="shared" si="63"/>
        <v>0</v>
      </c>
      <c r="U473" s="30">
        <f t="shared" si="60"/>
        <v>0</v>
      </c>
      <c r="V473" s="30">
        <f t="shared" ca="1" si="61"/>
        <v>0</v>
      </c>
    </row>
    <row r="474" spans="2:22" x14ac:dyDescent="0.45">
      <c r="B474" s="54">
        <f t="shared" ca="1" si="62"/>
        <v>236</v>
      </c>
      <c r="C474" s="30" t="str">
        <f t="shared" ca="1" si="56"/>
        <v/>
      </c>
      <c r="D474" s="30">
        <f t="shared" ca="1" si="57"/>
        <v>0</v>
      </c>
      <c r="E474" s="33">
        <f>対象者!E474</f>
        <v>471</v>
      </c>
      <c r="F474" s="33" t="str">
        <f>対象者!F474</f>
        <v>おだ なな</v>
      </c>
      <c r="G474" s="33" t="str">
        <f>対象者!G474</f>
        <v>女</v>
      </c>
      <c r="H474" s="33">
        <f ca="1">対象者!H474</f>
        <v>40</v>
      </c>
      <c r="I474" s="34">
        <f>対象者!I474</f>
        <v>29813</v>
      </c>
      <c r="J474" s="33" t="str">
        <f>対象者!J474</f>
        <v>既婚</v>
      </c>
      <c r="K474" s="33">
        <f>対象者!K474</f>
        <v>493</v>
      </c>
      <c r="L474" s="33" t="str">
        <f>対象者!L474</f>
        <v>静岡県</v>
      </c>
      <c r="M474" s="33">
        <f>対象者!M474</f>
        <v>86</v>
      </c>
      <c r="N474" s="33">
        <f>対象者!N474</f>
        <v>33</v>
      </c>
      <c r="O474" s="33">
        <f>対象者!O474</f>
        <v>20</v>
      </c>
      <c r="P474" s="33">
        <f>対象者!P474</f>
        <v>51</v>
      </c>
      <c r="Q474" s="33">
        <f>対象者!Q474</f>
        <v>80</v>
      </c>
      <c r="R474" s="30">
        <f t="shared" si="58"/>
        <v>0</v>
      </c>
      <c r="S474" s="30">
        <f t="shared" si="59"/>
        <v>1</v>
      </c>
      <c r="T474" s="30">
        <f t="shared" si="63"/>
        <v>0</v>
      </c>
      <c r="U474" s="30">
        <f t="shared" si="60"/>
        <v>1</v>
      </c>
      <c r="V474" s="30">
        <f t="shared" ca="1" si="61"/>
        <v>0</v>
      </c>
    </row>
    <row r="475" spans="2:22" x14ac:dyDescent="0.45">
      <c r="B475" s="54">
        <f t="shared" ca="1" si="62"/>
        <v>119</v>
      </c>
      <c r="C475" s="30" t="str">
        <f t="shared" ca="1" si="56"/>
        <v/>
      </c>
      <c r="D475" s="30">
        <f t="shared" ca="1" si="57"/>
        <v>0</v>
      </c>
      <c r="E475" s="33">
        <f>対象者!E475</f>
        <v>472</v>
      </c>
      <c r="F475" s="33" t="str">
        <f>対象者!F475</f>
        <v>しらいし さんま</v>
      </c>
      <c r="G475" s="33" t="str">
        <f>対象者!G475</f>
        <v>男</v>
      </c>
      <c r="H475" s="33">
        <f ca="1">対象者!H475</f>
        <v>76</v>
      </c>
      <c r="I475" s="34">
        <f>対象者!I475</f>
        <v>16781</v>
      </c>
      <c r="J475" s="33" t="str">
        <f>対象者!J475</f>
        <v>既婚</v>
      </c>
      <c r="K475" s="33">
        <f>対象者!K475</f>
        <v>960</v>
      </c>
      <c r="L475" s="33" t="str">
        <f>対象者!L475</f>
        <v>北海道</v>
      </c>
      <c r="M475" s="33">
        <f>対象者!M475</f>
        <v>96</v>
      </c>
      <c r="N475" s="33">
        <f>対象者!N475</f>
        <v>75</v>
      </c>
      <c r="O475" s="33">
        <f>対象者!O475</f>
        <v>97</v>
      </c>
      <c r="P475" s="33">
        <f>対象者!P475</f>
        <v>50</v>
      </c>
      <c r="Q475" s="33">
        <f>対象者!Q475</f>
        <v>61</v>
      </c>
      <c r="R475" s="30">
        <f t="shared" si="58"/>
        <v>0</v>
      </c>
      <c r="S475" s="30">
        <f t="shared" si="59"/>
        <v>1</v>
      </c>
      <c r="T475" s="30">
        <f t="shared" si="63"/>
        <v>0</v>
      </c>
      <c r="U475" s="30">
        <f t="shared" si="60"/>
        <v>0</v>
      </c>
      <c r="V475" s="30">
        <f t="shared" ca="1" si="61"/>
        <v>0</v>
      </c>
    </row>
    <row r="476" spans="2:22" x14ac:dyDescent="0.45">
      <c r="B476" s="54">
        <f t="shared" ca="1" si="62"/>
        <v>151</v>
      </c>
      <c r="C476" s="30" t="str">
        <f t="shared" ca="1" si="56"/>
        <v/>
      </c>
      <c r="D476" s="30">
        <f t="shared" ca="1" si="57"/>
        <v>0</v>
      </c>
      <c r="E476" s="33">
        <f>対象者!E476</f>
        <v>473</v>
      </c>
      <c r="F476" s="33" t="str">
        <f>対象者!F476</f>
        <v>ほんやま みかこ</v>
      </c>
      <c r="G476" s="33" t="str">
        <f>対象者!G476</f>
        <v>女</v>
      </c>
      <c r="H476" s="33">
        <f ca="1">対象者!H476</f>
        <v>32</v>
      </c>
      <c r="I476" s="34">
        <f>対象者!I476</f>
        <v>32820</v>
      </c>
      <c r="J476" s="33" t="str">
        <f>対象者!J476</f>
        <v>既婚</v>
      </c>
      <c r="K476" s="33">
        <f>対象者!K476</f>
        <v>487</v>
      </c>
      <c r="L476" s="33" t="str">
        <f>対象者!L476</f>
        <v>栃木県</v>
      </c>
      <c r="M476" s="33">
        <f>対象者!M476</f>
        <v>93</v>
      </c>
      <c r="N476" s="33">
        <f>対象者!N476</f>
        <v>97</v>
      </c>
      <c r="O476" s="33">
        <f>対象者!O476</f>
        <v>81</v>
      </c>
      <c r="P476" s="33">
        <f>対象者!P476</f>
        <v>21</v>
      </c>
      <c r="Q476" s="33">
        <f>対象者!Q476</f>
        <v>93</v>
      </c>
      <c r="R476" s="30">
        <f t="shared" si="58"/>
        <v>0</v>
      </c>
      <c r="S476" s="30">
        <f t="shared" si="59"/>
        <v>1</v>
      </c>
      <c r="T476" s="30">
        <f t="shared" si="63"/>
        <v>0</v>
      </c>
      <c r="U476" s="30">
        <f t="shared" si="60"/>
        <v>1</v>
      </c>
      <c r="V476" s="30">
        <f t="shared" ca="1" si="61"/>
        <v>0</v>
      </c>
    </row>
    <row r="477" spans="2:22" x14ac:dyDescent="0.45">
      <c r="B477" s="54">
        <f t="shared" ca="1" si="62"/>
        <v>208</v>
      </c>
      <c r="C477" s="30" t="str">
        <f t="shared" ca="1" si="56"/>
        <v/>
      </c>
      <c r="D477" s="30">
        <f t="shared" ca="1" si="57"/>
        <v>0</v>
      </c>
      <c r="E477" s="33">
        <f>対象者!E477</f>
        <v>474</v>
      </c>
      <c r="F477" s="33" t="str">
        <f>対象者!F477</f>
        <v>すぎの えりか</v>
      </c>
      <c r="G477" s="33" t="str">
        <f>対象者!G477</f>
        <v>女</v>
      </c>
      <c r="H477" s="33">
        <f ca="1">対象者!H477</f>
        <v>38</v>
      </c>
      <c r="I477" s="34">
        <f>対象者!I477</f>
        <v>30572</v>
      </c>
      <c r="J477" s="33" t="str">
        <f>対象者!J477</f>
        <v>未婚</v>
      </c>
      <c r="K477" s="33">
        <f>対象者!K477</f>
        <v>313</v>
      </c>
      <c r="L477" s="33" t="str">
        <f>対象者!L477</f>
        <v>埼玉県</v>
      </c>
      <c r="M477" s="33">
        <f>対象者!M477</f>
        <v>72</v>
      </c>
      <c r="N477" s="33">
        <f>対象者!N477</f>
        <v>45</v>
      </c>
      <c r="O477" s="33">
        <f>対象者!O477</f>
        <v>70</v>
      </c>
      <c r="P477" s="33">
        <f>対象者!P477</f>
        <v>70</v>
      </c>
      <c r="Q477" s="33">
        <f>対象者!Q477</f>
        <v>66</v>
      </c>
      <c r="R477" s="30">
        <f t="shared" si="58"/>
        <v>0</v>
      </c>
      <c r="S477" s="30">
        <f t="shared" si="59"/>
        <v>1</v>
      </c>
      <c r="T477" s="30">
        <f t="shared" si="63"/>
        <v>0</v>
      </c>
      <c r="U477" s="30">
        <f t="shared" si="60"/>
        <v>1</v>
      </c>
      <c r="V477" s="30">
        <f t="shared" ca="1" si="61"/>
        <v>0</v>
      </c>
    </row>
    <row r="478" spans="2:22" x14ac:dyDescent="0.45">
      <c r="B478" s="54">
        <f t="shared" ca="1" si="62"/>
        <v>347</v>
      </c>
      <c r="C478" s="30" t="str">
        <f t="shared" ca="1" si="56"/>
        <v/>
      </c>
      <c r="D478" s="30">
        <f t="shared" ca="1" si="57"/>
        <v>0</v>
      </c>
      <c r="E478" s="33">
        <f>対象者!E478</f>
        <v>475</v>
      </c>
      <c r="F478" s="33" t="str">
        <f>対象者!F478</f>
        <v>ふくはら あや</v>
      </c>
      <c r="G478" s="33" t="str">
        <f>対象者!G478</f>
        <v>女</v>
      </c>
      <c r="H478" s="33">
        <f ca="1">対象者!H478</f>
        <v>84</v>
      </c>
      <c r="I478" s="34">
        <f>対象者!I478</f>
        <v>13631</v>
      </c>
      <c r="J478" s="33" t="str">
        <f>対象者!J478</f>
        <v>既婚</v>
      </c>
      <c r="K478" s="33">
        <f>対象者!K478</f>
        <v>591</v>
      </c>
      <c r="L478" s="33" t="str">
        <f>対象者!L478</f>
        <v>兵庫県</v>
      </c>
      <c r="M478" s="33">
        <f>対象者!M478</f>
        <v>59</v>
      </c>
      <c r="N478" s="33">
        <f>対象者!N478</f>
        <v>54</v>
      </c>
      <c r="O478" s="33">
        <f>対象者!O478</f>
        <v>21</v>
      </c>
      <c r="P478" s="33">
        <f>対象者!P478</f>
        <v>83</v>
      </c>
      <c r="Q478" s="33">
        <f>対象者!Q478</f>
        <v>20</v>
      </c>
      <c r="R478" s="30">
        <f t="shared" si="58"/>
        <v>0</v>
      </c>
      <c r="S478" s="30">
        <f t="shared" si="59"/>
        <v>1</v>
      </c>
      <c r="T478" s="30">
        <f t="shared" si="63"/>
        <v>0</v>
      </c>
      <c r="U478" s="30">
        <f t="shared" si="60"/>
        <v>0</v>
      </c>
      <c r="V478" s="30">
        <f t="shared" ca="1" si="61"/>
        <v>0</v>
      </c>
    </row>
    <row r="479" spans="2:22" x14ac:dyDescent="0.45">
      <c r="B479" s="54">
        <f t="shared" ca="1" si="62"/>
        <v>312</v>
      </c>
      <c r="C479" s="30" t="str">
        <f t="shared" ca="1" si="56"/>
        <v/>
      </c>
      <c r="D479" s="30">
        <f t="shared" ca="1" si="57"/>
        <v>0</v>
      </c>
      <c r="E479" s="33">
        <f>対象者!E479</f>
        <v>476</v>
      </c>
      <c r="F479" s="33" t="str">
        <f>対象者!F479</f>
        <v>しげまつ なお</v>
      </c>
      <c r="G479" s="33" t="str">
        <f>対象者!G479</f>
        <v>女</v>
      </c>
      <c r="H479" s="33">
        <f ca="1">対象者!H479</f>
        <v>80</v>
      </c>
      <c r="I479" s="34">
        <f>対象者!I479</f>
        <v>15127</v>
      </c>
      <c r="J479" s="33" t="str">
        <f>対象者!J479</f>
        <v>既婚</v>
      </c>
      <c r="K479" s="33">
        <f>対象者!K479</f>
        <v>922</v>
      </c>
      <c r="L479" s="33" t="str">
        <f>対象者!L479</f>
        <v>宮城県</v>
      </c>
      <c r="M479" s="33">
        <f>対象者!M479</f>
        <v>31</v>
      </c>
      <c r="N479" s="33">
        <f>対象者!N479</f>
        <v>35</v>
      </c>
      <c r="O479" s="33">
        <f>対象者!O479</f>
        <v>84</v>
      </c>
      <c r="P479" s="33">
        <f>対象者!P479</f>
        <v>36</v>
      </c>
      <c r="Q479" s="33">
        <f>対象者!Q479</f>
        <v>45</v>
      </c>
      <c r="R479" s="30">
        <f t="shared" si="58"/>
        <v>0</v>
      </c>
      <c r="S479" s="30">
        <f t="shared" si="59"/>
        <v>1</v>
      </c>
      <c r="T479" s="30">
        <f t="shared" si="63"/>
        <v>0</v>
      </c>
      <c r="U479" s="30">
        <f t="shared" si="60"/>
        <v>0</v>
      </c>
      <c r="V479" s="30">
        <f t="shared" ca="1" si="61"/>
        <v>0</v>
      </c>
    </row>
    <row r="480" spans="2:22" x14ac:dyDescent="0.45">
      <c r="B480" s="54">
        <f t="shared" ca="1" si="62"/>
        <v>146</v>
      </c>
      <c r="C480" s="30" t="str">
        <f t="shared" si="56"/>
        <v/>
      </c>
      <c r="D480" s="30">
        <f t="shared" si="57"/>
        <v>0</v>
      </c>
      <c r="E480" s="33">
        <f>対象者!E480</f>
        <v>477</v>
      </c>
      <c r="F480" s="33" t="str">
        <f>対象者!F480</f>
        <v>かたおか あきら</v>
      </c>
      <c r="G480" s="33" t="str">
        <f>対象者!G480</f>
        <v>男</v>
      </c>
      <c r="H480" s="33">
        <f>対象者!H480</f>
        <v>44</v>
      </c>
      <c r="I480" s="34">
        <f>対象者!I480</f>
        <v>28077</v>
      </c>
      <c r="J480" s="33" t="str">
        <f>対象者!J480</f>
        <v>既婚</v>
      </c>
      <c r="K480" s="33">
        <f>対象者!K480</f>
        <v>789</v>
      </c>
      <c r="L480" s="33" t="str">
        <f>対象者!L480</f>
        <v>福島県</v>
      </c>
      <c r="M480" s="33">
        <f>対象者!M480</f>
        <v>38</v>
      </c>
      <c r="N480" s="33">
        <f>対象者!N480</f>
        <v>26</v>
      </c>
      <c r="O480" s="33">
        <f>対象者!O480</f>
        <v>29</v>
      </c>
      <c r="P480" s="33">
        <f>対象者!P480</f>
        <v>23</v>
      </c>
      <c r="Q480" s="33">
        <f>対象者!Q480</f>
        <v>49</v>
      </c>
      <c r="R480" s="30">
        <f t="shared" si="58"/>
        <v>0</v>
      </c>
      <c r="S480" s="30">
        <f t="shared" si="59"/>
        <v>1</v>
      </c>
      <c r="T480" s="30">
        <f t="shared" si="63"/>
        <v>0</v>
      </c>
      <c r="U480" s="30">
        <f t="shared" si="60"/>
        <v>0</v>
      </c>
      <c r="V480" s="30">
        <f t="shared" ca="1" si="61"/>
        <v>1</v>
      </c>
    </row>
    <row r="481" spans="2:22" x14ac:dyDescent="0.45">
      <c r="B481" s="54">
        <f t="shared" ca="1" si="62"/>
        <v>209</v>
      </c>
      <c r="C481" s="30" t="str">
        <f t="shared" ca="1" si="56"/>
        <v/>
      </c>
      <c r="D481" s="30">
        <f t="shared" ca="1" si="57"/>
        <v>0</v>
      </c>
      <c r="E481" s="33">
        <f>対象者!E481</f>
        <v>478</v>
      </c>
      <c r="F481" s="33" t="str">
        <f>対象者!F481</f>
        <v>てらもと けいこ</v>
      </c>
      <c r="G481" s="33" t="str">
        <f>対象者!G481</f>
        <v>女</v>
      </c>
      <c r="H481" s="33">
        <f ca="1">対象者!H481</f>
        <v>32</v>
      </c>
      <c r="I481" s="34">
        <f>対象者!I481</f>
        <v>32762</v>
      </c>
      <c r="J481" s="33" t="str">
        <f>対象者!J481</f>
        <v>既婚</v>
      </c>
      <c r="K481" s="33">
        <f>対象者!K481</f>
        <v>928</v>
      </c>
      <c r="L481" s="33" t="str">
        <f>対象者!L481</f>
        <v>大阪府</v>
      </c>
      <c r="M481" s="33">
        <f>対象者!M481</f>
        <v>83</v>
      </c>
      <c r="N481" s="33">
        <f>対象者!N481</f>
        <v>77</v>
      </c>
      <c r="O481" s="33">
        <f>対象者!O481</f>
        <v>64</v>
      </c>
      <c r="P481" s="33">
        <f>対象者!P481</f>
        <v>27</v>
      </c>
      <c r="Q481" s="33">
        <f>対象者!Q481</f>
        <v>28</v>
      </c>
      <c r="R481" s="30">
        <f t="shared" si="58"/>
        <v>0</v>
      </c>
      <c r="S481" s="30">
        <f t="shared" si="59"/>
        <v>1</v>
      </c>
      <c r="T481" s="30">
        <f t="shared" si="63"/>
        <v>0</v>
      </c>
      <c r="U481" s="30">
        <f t="shared" si="60"/>
        <v>1</v>
      </c>
      <c r="V481" s="30">
        <f t="shared" ca="1" si="61"/>
        <v>0</v>
      </c>
    </row>
    <row r="482" spans="2:22" x14ac:dyDescent="0.45">
      <c r="B482" s="54">
        <f t="shared" ca="1" si="62"/>
        <v>7</v>
      </c>
      <c r="C482" s="30" t="str">
        <f t="shared" ca="1" si="56"/>
        <v/>
      </c>
      <c r="D482" s="30">
        <f t="shared" ca="1" si="57"/>
        <v>0</v>
      </c>
      <c r="E482" s="33">
        <f>対象者!E482</f>
        <v>479</v>
      </c>
      <c r="F482" s="33" t="str">
        <f>対象者!F482</f>
        <v>おおご すばる</v>
      </c>
      <c r="G482" s="33" t="str">
        <f>対象者!G482</f>
        <v>男</v>
      </c>
      <c r="H482" s="33">
        <f ca="1">対象者!H482</f>
        <v>69</v>
      </c>
      <c r="I482" s="34">
        <f>対象者!I482</f>
        <v>19450</v>
      </c>
      <c r="J482" s="33" t="str">
        <f>対象者!J482</f>
        <v>既婚</v>
      </c>
      <c r="K482" s="33">
        <f>対象者!K482</f>
        <v>537</v>
      </c>
      <c r="L482" s="33" t="str">
        <f>対象者!L482</f>
        <v>愛媛県</v>
      </c>
      <c r="M482" s="33">
        <f>対象者!M482</f>
        <v>18</v>
      </c>
      <c r="N482" s="33">
        <f>対象者!N482</f>
        <v>78</v>
      </c>
      <c r="O482" s="33">
        <f>対象者!O482</f>
        <v>46</v>
      </c>
      <c r="P482" s="33">
        <f>対象者!P482</f>
        <v>69</v>
      </c>
      <c r="Q482" s="33">
        <f>対象者!Q482</f>
        <v>47</v>
      </c>
      <c r="R482" s="30">
        <f t="shared" si="58"/>
        <v>0</v>
      </c>
      <c r="S482" s="30">
        <f t="shared" si="59"/>
        <v>1</v>
      </c>
      <c r="T482" s="30">
        <f t="shared" si="63"/>
        <v>0</v>
      </c>
      <c r="U482" s="30">
        <f t="shared" si="60"/>
        <v>0</v>
      </c>
      <c r="V482" s="30">
        <f t="shared" ca="1" si="61"/>
        <v>0</v>
      </c>
    </row>
    <row r="483" spans="2:22" x14ac:dyDescent="0.45">
      <c r="B483" s="54">
        <f t="shared" ca="1" si="62"/>
        <v>214</v>
      </c>
      <c r="C483" s="30" t="str">
        <f t="shared" ca="1" si="56"/>
        <v/>
      </c>
      <c r="D483" s="30">
        <f t="shared" ca="1" si="57"/>
        <v>0</v>
      </c>
      <c r="E483" s="33">
        <f>対象者!E483</f>
        <v>480</v>
      </c>
      <c r="F483" s="33" t="str">
        <f>対象者!F483</f>
        <v>こにし としあき</v>
      </c>
      <c r="G483" s="33" t="str">
        <f>対象者!G483</f>
        <v>男</v>
      </c>
      <c r="H483" s="33">
        <f ca="1">対象者!H483</f>
        <v>70</v>
      </c>
      <c r="I483" s="34">
        <f>対象者!I483</f>
        <v>18878</v>
      </c>
      <c r="J483" s="33" t="str">
        <f>対象者!J483</f>
        <v>既婚</v>
      </c>
      <c r="K483" s="33">
        <f>対象者!K483</f>
        <v>463</v>
      </c>
      <c r="L483" s="33" t="str">
        <f>対象者!L483</f>
        <v>岩手県</v>
      </c>
      <c r="M483" s="33">
        <f>対象者!M483</f>
        <v>34</v>
      </c>
      <c r="N483" s="33">
        <f>対象者!N483</f>
        <v>90</v>
      </c>
      <c r="O483" s="33">
        <f>対象者!O483</f>
        <v>80</v>
      </c>
      <c r="P483" s="33">
        <f>対象者!P483</f>
        <v>19</v>
      </c>
      <c r="Q483" s="33">
        <f>対象者!Q483</f>
        <v>59</v>
      </c>
      <c r="R483" s="30">
        <f t="shared" si="58"/>
        <v>0</v>
      </c>
      <c r="S483" s="30">
        <f t="shared" si="59"/>
        <v>1</v>
      </c>
      <c r="T483" s="30">
        <f t="shared" si="63"/>
        <v>0</v>
      </c>
      <c r="U483" s="30">
        <f t="shared" si="60"/>
        <v>0</v>
      </c>
      <c r="V483" s="30">
        <f t="shared" ca="1" si="61"/>
        <v>0</v>
      </c>
    </row>
    <row r="484" spans="2:22" x14ac:dyDescent="0.45">
      <c r="B484" s="54">
        <f t="shared" ca="1" si="62"/>
        <v>255</v>
      </c>
      <c r="C484" s="30" t="str">
        <f t="shared" ca="1" si="56"/>
        <v/>
      </c>
      <c r="D484" s="30">
        <f t="shared" ca="1" si="57"/>
        <v>0</v>
      </c>
      <c r="E484" s="33">
        <f>対象者!E484</f>
        <v>481</v>
      </c>
      <c r="F484" s="33" t="str">
        <f>対象者!F484</f>
        <v>すえなが としあき</v>
      </c>
      <c r="G484" s="33" t="str">
        <f>対象者!G484</f>
        <v>男</v>
      </c>
      <c r="H484" s="33">
        <f ca="1">対象者!H484</f>
        <v>46</v>
      </c>
      <c r="I484" s="34">
        <f>対象者!I484</f>
        <v>27603</v>
      </c>
      <c r="J484" s="33" t="str">
        <f>対象者!J484</f>
        <v>既婚</v>
      </c>
      <c r="K484" s="33">
        <f>対象者!K484</f>
        <v>611</v>
      </c>
      <c r="L484" s="33" t="str">
        <f>対象者!L484</f>
        <v>大阪府</v>
      </c>
      <c r="M484" s="33">
        <f>対象者!M484</f>
        <v>92</v>
      </c>
      <c r="N484" s="33">
        <f>対象者!N484</f>
        <v>20</v>
      </c>
      <c r="O484" s="33">
        <f>対象者!O484</f>
        <v>99</v>
      </c>
      <c r="P484" s="33">
        <f>対象者!P484</f>
        <v>60</v>
      </c>
      <c r="Q484" s="33">
        <f>対象者!Q484</f>
        <v>38</v>
      </c>
      <c r="R484" s="30">
        <f t="shared" si="58"/>
        <v>0</v>
      </c>
      <c r="S484" s="30">
        <f t="shared" si="59"/>
        <v>1</v>
      </c>
      <c r="T484" s="30">
        <f t="shared" si="63"/>
        <v>0</v>
      </c>
      <c r="U484" s="30">
        <f t="shared" si="60"/>
        <v>0</v>
      </c>
      <c r="V484" s="30">
        <f t="shared" ca="1" si="61"/>
        <v>0</v>
      </c>
    </row>
    <row r="485" spans="2:22" x14ac:dyDescent="0.45">
      <c r="B485" s="54">
        <f t="shared" ca="1" si="62"/>
        <v>70</v>
      </c>
      <c r="C485" s="30" t="str">
        <f t="shared" ca="1" si="56"/>
        <v/>
      </c>
      <c r="D485" s="30">
        <f t="shared" ca="1" si="57"/>
        <v>0</v>
      </c>
      <c r="E485" s="33">
        <f>対象者!E485</f>
        <v>482</v>
      </c>
      <c r="F485" s="33" t="str">
        <f>対象者!F485</f>
        <v>おおにし あきら</v>
      </c>
      <c r="G485" s="33" t="str">
        <f>対象者!G485</f>
        <v>男</v>
      </c>
      <c r="H485" s="33">
        <f ca="1">対象者!H485</f>
        <v>37</v>
      </c>
      <c r="I485" s="34">
        <f>対象者!I485</f>
        <v>31075</v>
      </c>
      <c r="J485" s="33" t="str">
        <f>対象者!J485</f>
        <v>既婚</v>
      </c>
      <c r="K485" s="33">
        <f>対象者!K485</f>
        <v>944</v>
      </c>
      <c r="L485" s="33" t="str">
        <f>対象者!L485</f>
        <v>広島県</v>
      </c>
      <c r="M485" s="33">
        <f>対象者!M485</f>
        <v>88</v>
      </c>
      <c r="N485" s="33">
        <f>対象者!N485</f>
        <v>67</v>
      </c>
      <c r="O485" s="33">
        <f>対象者!O485</f>
        <v>64</v>
      </c>
      <c r="P485" s="33">
        <f>対象者!P485</f>
        <v>51</v>
      </c>
      <c r="Q485" s="33">
        <f>対象者!Q485</f>
        <v>22</v>
      </c>
      <c r="R485" s="30">
        <f t="shared" si="58"/>
        <v>0</v>
      </c>
      <c r="S485" s="30">
        <f t="shared" si="59"/>
        <v>1</v>
      </c>
      <c r="T485" s="30">
        <f t="shared" si="63"/>
        <v>0</v>
      </c>
      <c r="U485" s="30">
        <f t="shared" si="60"/>
        <v>1</v>
      </c>
      <c r="V485" s="30">
        <f t="shared" ca="1" si="61"/>
        <v>0</v>
      </c>
    </row>
    <row r="486" spans="2:22" x14ac:dyDescent="0.45">
      <c r="B486" s="54">
        <f t="shared" ca="1" si="62"/>
        <v>86</v>
      </c>
      <c r="C486" s="30" t="str">
        <f t="shared" ca="1" si="56"/>
        <v/>
      </c>
      <c r="D486" s="30">
        <f t="shared" ca="1" si="57"/>
        <v>0</v>
      </c>
      <c r="E486" s="33">
        <f>対象者!E486</f>
        <v>483</v>
      </c>
      <c r="F486" s="33" t="str">
        <f>対象者!F486</f>
        <v>むらい まほ</v>
      </c>
      <c r="G486" s="33" t="str">
        <f>対象者!G486</f>
        <v>女</v>
      </c>
      <c r="H486" s="33">
        <f ca="1">対象者!H486</f>
        <v>67</v>
      </c>
      <c r="I486" s="34">
        <f>対象者!I486</f>
        <v>20101</v>
      </c>
      <c r="J486" s="33" t="str">
        <f>対象者!J486</f>
        <v>既婚</v>
      </c>
      <c r="K486" s="33">
        <f>対象者!K486</f>
        <v>529</v>
      </c>
      <c r="L486" s="33" t="str">
        <f>対象者!L486</f>
        <v>栃木県</v>
      </c>
      <c r="M486" s="33">
        <f>対象者!M486</f>
        <v>23</v>
      </c>
      <c r="N486" s="33">
        <f>対象者!N486</f>
        <v>96</v>
      </c>
      <c r="O486" s="33">
        <f>対象者!O486</f>
        <v>50</v>
      </c>
      <c r="P486" s="33">
        <f>対象者!P486</f>
        <v>71</v>
      </c>
      <c r="Q486" s="33">
        <f>対象者!Q486</f>
        <v>76</v>
      </c>
      <c r="R486" s="30">
        <f t="shared" si="58"/>
        <v>0</v>
      </c>
      <c r="S486" s="30">
        <f t="shared" si="59"/>
        <v>1</v>
      </c>
      <c r="T486" s="30">
        <f t="shared" si="63"/>
        <v>0</v>
      </c>
      <c r="U486" s="30">
        <f t="shared" si="60"/>
        <v>0</v>
      </c>
      <c r="V486" s="30">
        <f t="shared" ca="1" si="61"/>
        <v>0</v>
      </c>
    </row>
    <row r="487" spans="2:22" x14ac:dyDescent="0.45">
      <c r="B487" s="54">
        <f t="shared" ca="1" si="62"/>
        <v>159</v>
      </c>
      <c r="C487" s="30" t="str">
        <f t="shared" ca="1" si="56"/>
        <v/>
      </c>
      <c r="D487" s="30">
        <f t="shared" ca="1" si="57"/>
        <v>0</v>
      </c>
      <c r="E487" s="33">
        <f>対象者!E487</f>
        <v>484</v>
      </c>
      <c r="F487" s="33" t="str">
        <f>対象者!F487</f>
        <v>しょうじ のりこ</v>
      </c>
      <c r="G487" s="33" t="str">
        <f>対象者!G487</f>
        <v>女</v>
      </c>
      <c r="H487" s="33">
        <f ca="1">対象者!H487</f>
        <v>26</v>
      </c>
      <c r="I487" s="34">
        <f>対象者!I487</f>
        <v>35004</v>
      </c>
      <c r="J487" s="33" t="str">
        <f>対象者!J487</f>
        <v>既婚</v>
      </c>
      <c r="K487" s="33">
        <f>対象者!K487</f>
        <v>580</v>
      </c>
      <c r="L487" s="33" t="str">
        <f>対象者!L487</f>
        <v>栃木県</v>
      </c>
      <c r="M487" s="33">
        <f>対象者!M487</f>
        <v>94</v>
      </c>
      <c r="N487" s="33">
        <f>対象者!N487</f>
        <v>41</v>
      </c>
      <c r="O487" s="33">
        <f>対象者!O487</f>
        <v>22</v>
      </c>
      <c r="P487" s="33">
        <f>対象者!P487</f>
        <v>68</v>
      </c>
      <c r="Q487" s="33">
        <f>対象者!Q487</f>
        <v>49</v>
      </c>
      <c r="R487" s="30">
        <f t="shared" si="58"/>
        <v>0</v>
      </c>
      <c r="S487" s="30">
        <f t="shared" si="59"/>
        <v>1</v>
      </c>
      <c r="T487" s="30">
        <f t="shared" si="63"/>
        <v>0</v>
      </c>
      <c r="U487" s="30">
        <f t="shared" si="60"/>
        <v>0</v>
      </c>
      <c r="V487" s="30">
        <f t="shared" ca="1" si="61"/>
        <v>0</v>
      </c>
    </row>
    <row r="488" spans="2:22" x14ac:dyDescent="0.45">
      <c r="B488" s="54">
        <f t="shared" ca="1" si="62"/>
        <v>260</v>
      </c>
      <c r="C488" s="30" t="str">
        <f t="shared" ca="1" si="56"/>
        <v/>
      </c>
      <c r="D488" s="30">
        <f t="shared" ca="1" si="57"/>
        <v>0</v>
      </c>
      <c r="E488" s="33">
        <f>対象者!E488</f>
        <v>485</v>
      </c>
      <c r="F488" s="33" t="str">
        <f>対象者!F488</f>
        <v>あかぎ さゆり</v>
      </c>
      <c r="G488" s="33" t="str">
        <f>対象者!G488</f>
        <v>女</v>
      </c>
      <c r="H488" s="33">
        <f ca="1">対象者!H488</f>
        <v>72</v>
      </c>
      <c r="I488" s="34">
        <f>対象者!I488</f>
        <v>18101</v>
      </c>
      <c r="J488" s="33" t="str">
        <f>対象者!J488</f>
        <v>既婚</v>
      </c>
      <c r="K488" s="33">
        <f>対象者!K488</f>
        <v>973</v>
      </c>
      <c r="L488" s="33" t="str">
        <f>対象者!L488</f>
        <v>岡山県</v>
      </c>
      <c r="M488" s="33">
        <f>対象者!M488</f>
        <v>51</v>
      </c>
      <c r="N488" s="33">
        <f>対象者!N488</f>
        <v>86</v>
      </c>
      <c r="O488" s="33">
        <f>対象者!O488</f>
        <v>55</v>
      </c>
      <c r="P488" s="33">
        <f>対象者!P488</f>
        <v>63</v>
      </c>
      <c r="Q488" s="33">
        <f>対象者!Q488</f>
        <v>80</v>
      </c>
      <c r="R488" s="30">
        <f t="shared" si="58"/>
        <v>0</v>
      </c>
      <c r="S488" s="30">
        <f t="shared" si="59"/>
        <v>1</v>
      </c>
      <c r="T488" s="30">
        <f t="shared" si="63"/>
        <v>0</v>
      </c>
      <c r="U488" s="30">
        <f t="shared" si="60"/>
        <v>0</v>
      </c>
      <c r="V488" s="30">
        <f t="shared" ca="1" si="61"/>
        <v>0</v>
      </c>
    </row>
    <row r="489" spans="2:22" x14ac:dyDescent="0.45">
      <c r="B489" s="54">
        <f t="shared" ca="1" si="62"/>
        <v>100</v>
      </c>
      <c r="C489" s="30" t="str">
        <f t="shared" ca="1" si="56"/>
        <v/>
      </c>
      <c r="D489" s="30">
        <f t="shared" ca="1" si="57"/>
        <v>0</v>
      </c>
      <c r="E489" s="33">
        <f>対象者!E489</f>
        <v>486</v>
      </c>
      <c r="F489" s="33" t="str">
        <f>対象者!F489</f>
        <v>まつやま たつや</v>
      </c>
      <c r="G489" s="33" t="str">
        <f>対象者!G489</f>
        <v>男</v>
      </c>
      <c r="H489" s="33">
        <f ca="1">対象者!H489</f>
        <v>38</v>
      </c>
      <c r="I489" s="34">
        <f>対象者!I489</f>
        <v>30680</v>
      </c>
      <c r="J489" s="33" t="str">
        <f>対象者!J489</f>
        <v>既婚</v>
      </c>
      <c r="K489" s="33">
        <f>対象者!K489</f>
        <v>529</v>
      </c>
      <c r="L489" s="33" t="str">
        <f>対象者!L489</f>
        <v>山口県</v>
      </c>
      <c r="M489" s="33">
        <f>対象者!M489</f>
        <v>64</v>
      </c>
      <c r="N489" s="33">
        <f>対象者!N489</f>
        <v>82</v>
      </c>
      <c r="O489" s="33">
        <f>対象者!O489</f>
        <v>25</v>
      </c>
      <c r="P489" s="33">
        <f>対象者!P489</f>
        <v>23</v>
      </c>
      <c r="Q489" s="33">
        <f>対象者!Q489</f>
        <v>61</v>
      </c>
      <c r="R489" s="30">
        <f t="shared" si="58"/>
        <v>0</v>
      </c>
      <c r="S489" s="30">
        <f t="shared" si="59"/>
        <v>1</v>
      </c>
      <c r="T489" s="30">
        <f t="shared" si="63"/>
        <v>0</v>
      </c>
      <c r="U489" s="30">
        <f t="shared" si="60"/>
        <v>1</v>
      </c>
      <c r="V489" s="30">
        <f t="shared" ca="1" si="61"/>
        <v>0</v>
      </c>
    </row>
    <row r="490" spans="2:22" x14ac:dyDescent="0.45">
      <c r="B490" s="54">
        <f t="shared" ca="1" si="62"/>
        <v>353</v>
      </c>
      <c r="C490" s="30" t="str">
        <f t="shared" ca="1" si="56"/>
        <v/>
      </c>
      <c r="D490" s="30">
        <f t="shared" ca="1" si="57"/>
        <v>0</v>
      </c>
      <c r="E490" s="33">
        <f>対象者!E490</f>
        <v>487</v>
      </c>
      <c r="F490" s="33" t="str">
        <f>対象者!F490</f>
        <v>たんば ひろゆき</v>
      </c>
      <c r="G490" s="33" t="str">
        <f>対象者!G490</f>
        <v>男</v>
      </c>
      <c r="H490" s="33">
        <f ca="1">対象者!H490</f>
        <v>47</v>
      </c>
      <c r="I490" s="34">
        <f>対象者!I490</f>
        <v>27139</v>
      </c>
      <c r="J490" s="33" t="str">
        <f>対象者!J490</f>
        <v>既婚</v>
      </c>
      <c r="K490" s="33">
        <f>対象者!K490</f>
        <v>453</v>
      </c>
      <c r="L490" s="33" t="str">
        <f>対象者!L490</f>
        <v>長崎県</v>
      </c>
      <c r="M490" s="33">
        <f>対象者!M490</f>
        <v>51</v>
      </c>
      <c r="N490" s="33">
        <f>対象者!N490</f>
        <v>55</v>
      </c>
      <c r="O490" s="33">
        <f>対象者!O490</f>
        <v>35</v>
      </c>
      <c r="P490" s="33">
        <f>対象者!P490</f>
        <v>46</v>
      </c>
      <c r="Q490" s="33">
        <f>対象者!Q490</f>
        <v>30</v>
      </c>
      <c r="R490" s="30">
        <f t="shared" si="58"/>
        <v>0</v>
      </c>
      <c r="S490" s="30">
        <f t="shared" si="59"/>
        <v>1</v>
      </c>
      <c r="T490" s="30">
        <f t="shared" si="63"/>
        <v>0</v>
      </c>
      <c r="U490" s="30">
        <f t="shared" si="60"/>
        <v>0</v>
      </c>
      <c r="V490" s="30">
        <f t="shared" ca="1" si="61"/>
        <v>0</v>
      </c>
    </row>
    <row r="491" spans="2:22" x14ac:dyDescent="0.45">
      <c r="B491" s="54">
        <f t="shared" ca="1" si="62"/>
        <v>59</v>
      </c>
      <c r="C491" s="30" t="str">
        <f t="shared" ca="1" si="56"/>
        <v/>
      </c>
      <c r="D491" s="30">
        <f t="shared" ca="1" si="57"/>
        <v>0</v>
      </c>
      <c r="E491" s="33">
        <f>対象者!E491</f>
        <v>488</v>
      </c>
      <c r="F491" s="33" t="str">
        <f>対象者!F491</f>
        <v>うえむら りな</v>
      </c>
      <c r="G491" s="33" t="str">
        <f>対象者!G491</f>
        <v>女</v>
      </c>
      <c r="H491" s="33">
        <f ca="1">対象者!H491</f>
        <v>34</v>
      </c>
      <c r="I491" s="34">
        <f>対象者!I491</f>
        <v>32182</v>
      </c>
      <c r="J491" s="33" t="str">
        <f>対象者!J491</f>
        <v>未婚</v>
      </c>
      <c r="K491" s="33">
        <f>対象者!K491</f>
        <v>1004</v>
      </c>
      <c r="L491" s="33" t="str">
        <f>対象者!L491</f>
        <v>大阪府</v>
      </c>
      <c r="M491" s="33">
        <f>対象者!M491</f>
        <v>20</v>
      </c>
      <c r="N491" s="33">
        <f>対象者!N491</f>
        <v>49</v>
      </c>
      <c r="O491" s="33">
        <f>対象者!O491</f>
        <v>62</v>
      </c>
      <c r="P491" s="33">
        <f>対象者!P491</f>
        <v>90</v>
      </c>
      <c r="Q491" s="33">
        <f>対象者!Q491</f>
        <v>91</v>
      </c>
      <c r="R491" s="30">
        <f t="shared" si="58"/>
        <v>0</v>
      </c>
      <c r="S491" s="30">
        <f t="shared" si="59"/>
        <v>1</v>
      </c>
      <c r="T491" s="30">
        <f t="shared" si="63"/>
        <v>0</v>
      </c>
      <c r="U491" s="30">
        <f t="shared" si="60"/>
        <v>1</v>
      </c>
      <c r="V491" s="30">
        <f t="shared" ca="1" si="61"/>
        <v>0</v>
      </c>
    </row>
    <row r="492" spans="2:22" x14ac:dyDescent="0.45">
      <c r="B492" s="54">
        <f t="shared" ca="1" si="62"/>
        <v>239</v>
      </c>
      <c r="C492" s="30" t="str">
        <f t="shared" ca="1" si="56"/>
        <v/>
      </c>
      <c r="D492" s="30">
        <f t="shared" ca="1" si="57"/>
        <v>0</v>
      </c>
      <c r="E492" s="33">
        <f>対象者!E492</f>
        <v>489</v>
      </c>
      <c r="F492" s="33" t="str">
        <f>対象者!F492</f>
        <v>いちむら まき</v>
      </c>
      <c r="G492" s="33" t="str">
        <f>対象者!G492</f>
        <v>女</v>
      </c>
      <c r="H492" s="33">
        <f ca="1">対象者!H492</f>
        <v>54</v>
      </c>
      <c r="I492" s="34">
        <f>対象者!I492</f>
        <v>24697</v>
      </c>
      <c r="J492" s="33" t="str">
        <f>対象者!J492</f>
        <v>既婚</v>
      </c>
      <c r="K492" s="33">
        <f>対象者!K492</f>
        <v>767</v>
      </c>
      <c r="L492" s="33" t="str">
        <f>対象者!L492</f>
        <v>大阪府</v>
      </c>
      <c r="M492" s="33">
        <f>対象者!M492</f>
        <v>41</v>
      </c>
      <c r="N492" s="33">
        <f>対象者!N492</f>
        <v>78</v>
      </c>
      <c r="O492" s="33">
        <f>対象者!O492</f>
        <v>24</v>
      </c>
      <c r="P492" s="33">
        <f>対象者!P492</f>
        <v>99</v>
      </c>
      <c r="Q492" s="33">
        <f>対象者!Q492</f>
        <v>72</v>
      </c>
      <c r="R492" s="30">
        <f t="shared" si="58"/>
        <v>0</v>
      </c>
      <c r="S492" s="30">
        <f t="shared" si="59"/>
        <v>1</v>
      </c>
      <c r="T492" s="30">
        <f t="shared" si="63"/>
        <v>0</v>
      </c>
      <c r="U492" s="30">
        <f t="shared" si="60"/>
        <v>0</v>
      </c>
      <c r="V492" s="30">
        <f t="shared" ca="1" si="61"/>
        <v>0</v>
      </c>
    </row>
    <row r="493" spans="2:22" x14ac:dyDescent="0.45">
      <c r="B493" s="54">
        <f t="shared" ca="1" si="62"/>
        <v>69</v>
      </c>
      <c r="C493" s="30" t="str">
        <f t="shared" ca="1" si="56"/>
        <v/>
      </c>
      <c r="D493" s="30">
        <f t="shared" ca="1" si="57"/>
        <v>0</v>
      </c>
      <c r="E493" s="33">
        <f>対象者!E493</f>
        <v>490</v>
      </c>
      <c r="F493" s="33" t="str">
        <f>対象者!F493</f>
        <v>たかばた あや</v>
      </c>
      <c r="G493" s="33" t="str">
        <f>対象者!G493</f>
        <v>女</v>
      </c>
      <c r="H493" s="33">
        <f ca="1">対象者!H493</f>
        <v>37</v>
      </c>
      <c r="I493" s="34">
        <f>対象者!I493</f>
        <v>31076</v>
      </c>
      <c r="J493" s="33" t="str">
        <f>対象者!J493</f>
        <v>既婚</v>
      </c>
      <c r="K493" s="33">
        <f>対象者!K493</f>
        <v>986</v>
      </c>
      <c r="L493" s="33" t="str">
        <f>対象者!L493</f>
        <v>富山県</v>
      </c>
      <c r="M493" s="33">
        <f>対象者!M493</f>
        <v>78</v>
      </c>
      <c r="N493" s="33">
        <f>対象者!N493</f>
        <v>50</v>
      </c>
      <c r="O493" s="33">
        <f>対象者!O493</f>
        <v>99</v>
      </c>
      <c r="P493" s="33">
        <f>対象者!P493</f>
        <v>100</v>
      </c>
      <c r="Q493" s="33">
        <f>対象者!Q493</f>
        <v>36</v>
      </c>
      <c r="R493" s="30">
        <f t="shared" si="58"/>
        <v>0</v>
      </c>
      <c r="S493" s="30">
        <f t="shared" si="59"/>
        <v>1</v>
      </c>
      <c r="T493" s="30">
        <f t="shared" si="63"/>
        <v>0</v>
      </c>
      <c r="U493" s="30">
        <f t="shared" si="60"/>
        <v>1</v>
      </c>
      <c r="V493" s="30">
        <f t="shared" ca="1" si="61"/>
        <v>0</v>
      </c>
    </row>
    <row r="494" spans="2:22" x14ac:dyDescent="0.45">
      <c r="B494" s="54">
        <f t="shared" ca="1" si="62"/>
        <v>304</v>
      </c>
      <c r="C494" s="30" t="str">
        <f t="shared" ca="1" si="56"/>
        <v/>
      </c>
      <c r="D494" s="30">
        <f t="shared" ca="1" si="57"/>
        <v>0</v>
      </c>
      <c r="E494" s="33">
        <f>対象者!E494</f>
        <v>491</v>
      </c>
      <c r="F494" s="33" t="str">
        <f>対象者!F494</f>
        <v>はたの りこ</v>
      </c>
      <c r="G494" s="33" t="str">
        <f>対象者!G494</f>
        <v>女</v>
      </c>
      <c r="H494" s="33">
        <f ca="1">対象者!H494</f>
        <v>40</v>
      </c>
      <c r="I494" s="34">
        <f>対象者!I494</f>
        <v>29745</v>
      </c>
      <c r="J494" s="33" t="str">
        <f>対象者!J494</f>
        <v>既婚</v>
      </c>
      <c r="K494" s="33">
        <f>対象者!K494</f>
        <v>349</v>
      </c>
      <c r="L494" s="33" t="str">
        <f>対象者!L494</f>
        <v>沖縄県</v>
      </c>
      <c r="M494" s="33">
        <f>対象者!M494</f>
        <v>26</v>
      </c>
      <c r="N494" s="33">
        <f>対象者!N494</f>
        <v>80</v>
      </c>
      <c r="O494" s="33">
        <f>対象者!O494</f>
        <v>75</v>
      </c>
      <c r="P494" s="33">
        <f>対象者!P494</f>
        <v>63</v>
      </c>
      <c r="Q494" s="33">
        <f>対象者!Q494</f>
        <v>78</v>
      </c>
      <c r="R494" s="30">
        <f t="shared" si="58"/>
        <v>0</v>
      </c>
      <c r="S494" s="30">
        <f t="shared" si="59"/>
        <v>1</v>
      </c>
      <c r="T494" s="30">
        <f t="shared" si="63"/>
        <v>0</v>
      </c>
      <c r="U494" s="30">
        <f t="shared" si="60"/>
        <v>1</v>
      </c>
      <c r="V494" s="30">
        <f t="shared" ca="1" si="61"/>
        <v>0</v>
      </c>
    </row>
    <row r="495" spans="2:22" x14ac:dyDescent="0.45">
      <c r="B495" s="54">
        <f t="shared" ca="1" si="62"/>
        <v>56</v>
      </c>
      <c r="C495" s="30" t="str">
        <f t="shared" ca="1" si="56"/>
        <v/>
      </c>
      <c r="D495" s="30">
        <f t="shared" ca="1" si="57"/>
        <v>0</v>
      </c>
      <c r="E495" s="33">
        <f>対象者!E495</f>
        <v>492</v>
      </c>
      <c r="F495" s="33" t="str">
        <f>対象者!F495</f>
        <v>いわたに まなみ</v>
      </c>
      <c r="G495" s="33" t="str">
        <f>対象者!G495</f>
        <v>女</v>
      </c>
      <c r="H495" s="33">
        <f ca="1">対象者!H495</f>
        <v>77</v>
      </c>
      <c r="I495" s="34">
        <f>対象者!I495</f>
        <v>16479</v>
      </c>
      <c r="J495" s="33" t="str">
        <f>対象者!J495</f>
        <v>既婚</v>
      </c>
      <c r="K495" s="33">
        <f>対象者!K495</f>
        <v>770</v>
      </c>
      <c r="L495" s="33" t="str">
        <f>対象者!L495</f>
        <v>東京都</v>
      </c>
      <c r="M495" s="33">
        <f>対象者!M495</f>
        <v>97</v>
      </c>
      <c r="N495" s="33">
        <f>対象者!N495</f>
        <v>49</v>
      </c>
      <c r="O495" s="33">
        <f>対象者!O495</f>
        <v>95</v>
      </c>
      <c r="P495" s="33">
        <f>対象者!P495</f>
        <v>25</v>
      </c>
      <c r="Q495" s="33">
        <f>対象者!Q495</f>
        <v>63</v>
      </c>
      <c r="R495" s="30">
        <f t="shared" si="58"/>
        <v>0</v>
      </c>
      <c r="S495" s="30">
        <f t="shared" si="59"/>
        <v>1</v>
      </c>
      <c r="T495" s="30">
        <f t="shared" si="63"/>
        <v>0</v>
      </c>
      <c r="U495" s="30">
        <f t="shared" si="60"/>
        <v>0</v>
      </c>
      <c r="V495" s="30">
        <f t="shared" ca="1" si="61"/>
        <v>0</v>
      </c>
    </row>
    <row r="496" spans="2:22" x14ac:dyDescent="0.45">
      <c r="B496" s="54">
        <f t="shared" ca="1" si="62"/>
        <v>16</v>
      </c>
      <c r="C496" s="30" t="str">
        <f t="shared" ca="1" si="56"/>
        <v/>
      </c>
      <c r="D496" s="30">
        <f t="shared" ca="1" si="57"/>
        <v>0</v>
      </c>
      <c r="E496" s="33">
        <f>対象者!E496</f>
        <v>493</v>
      </c>
      <c r="F496" s="33" t="str">
        <f>対象者!F496</f>
        <v>たかや いくえ</v>
      </c>
      <c r="G496" s="33" t="str">
        <f>対象者!G496</f>
        <v>女</v>
      </c>
      <c r="H496" s="33">
        <f ca="1">対象者!H496</f>
        <v>79</v>
      </c>
      <c r="I496" s="34">
        <f>対象者!I496</f>
        <v>15788</v>
      </c>
      <c r="J496" s="33" t="str">
        <f>対象者!J496</f>
        <v>既婚</v>
      </c>
      <c r="K496" s="33">
        <f>対象者!K496</f>
        <v>615</v>
      </c>
      <c r="L496" s="33" t="str">
        <f>対象者!L496</f>
        <v>東京都</v>
      </c>
      <c r="M496" s="33">
        <f>対象者!M496</f>
        <v>57</v>
      </c>
      <c r="N496" s="33">
        <f>対象者!N496</f>
        <v>30</v>
      </c>
      <c r="O496" s="33">
        <f>対象者!O496</f>
        <v>55</v>
      </c>
      <c r="P496" s="33">
        <f>対象者!P496</f>
        <v>41</v>
      </c>
      <c r="Q496" s="33">
        <f>対象者!Q496</f>
        <v>37</v>
      </c>
      <c r="R496" s="30">
        <f t="shared" si="58"/>
        <v>0</v>
      </c>
      <c r="S496" s="30">
        <f t="shared" si="59"/>
        <v>1</v>
      </c>
      <c r="T496" s="30">
        <f t="shared" si="63"/>
        <v>0</v>
      </c>
      <c r="U496" s="30">
        <f t="shared" si="60"/>
        <v>0</v>
      </c>
      <c r="V496" s="30">
        <f t="shared" ca="1" si="61"/>
        <v>0</v>
      </c>
    </row>
    <row r="497" spans="2:22" x14ac:dyDescent="0.45">
      <c r="B497" s="54">
        <f t="shared" ca="1" si="62"/>
        <v>147</v>
      </c>
      <c r="C497" s="30" t="str">
        <f t="shared" ca="1" si="56"/>
        <v/>
      </c>
      <c r="D497" s="30">
        <f t="shared" ca="1" si="57"/>
        <v>0</v>
      </c>
      <c r="E497" s="33">
        <f>対象者!E497</f>
        <v>494</v>
      </c>
      <c r="F497" s="33" t="str">
        <f>対象者!F497</f>
        <v>しまもと もとき</v>
      </c>
      <c r="G497" s="33" t="str">
        <f>対象者!G497</f>
        <v>男</v>
      </c>
      <c r="H497" s="33">
        <f ca="1">対象者!H497</f>
        <v>48</v>
      </c>
      <c r="I497" s="34">
        <f>対象者!I497</f>
        <v>26980</v>
      </c>
      <c r="J497" s="33" t="str">
        <f>対象者!J497</f>
        <v>未婚</v>
      </c>
      <c r="K497" s="33">
        <f>対象者!K497</f>
        <v>303</v>
      </c>
      <c r="L497" s="33" t="str">
        <f>対象者!L497</f>
        <v>大阪府</v>
      </c>
      <c r="M497" s="33">
        <f>対象者!M497</f>
        <v>21</v>
      </c>
      <c r="N497" s="33">
        <f>対象者!N497</f>
        <v>93</v>
      </c>
      <c r="O497" s="33">
        <f>対象者!O497</f>
        <v>49</v>
      </c>
      <c r="P497" s="33">
        <f>対象者!P497</f>
        <v>97</v>
      </c>
      <c r="Q497" s="33">
        <f>対象者!Q497</f>
        <v>58</v>
      </c>
      <c r="R497" s="30">
        <f t="shared" si="58"/>
        <v>0</v>
      </c>
      <c r="S497" s="30">
        <f t="shared" si="59"/>
        <v>1</v>
      </c>
      <c r="T497" s="30">
        <f t="shared" si="63"/>
        <v>0</v>
      </c>
      <c r="U497" s="30">
        <f t="shared" si="60"/>
        <v>0</v>
      </c>
      <c r="V497" s="30">
        <f t="shared" ca="1" si="61"/>
        <v>0</v>
      </c>
    </row>
    <row r="498" spans="2:22" x14ac:dyDescent="0.45">
      <c r="B498" s="54">
        <f t="shared" ca="1" si="62"/>
        <v>39</v>
      </c>
      <c r="C498" s="30" t="str">
        <f t="shared" ca="1" si="56"/>
        <v/>
      </c>
      <c r="D498" s="30">
        <f t="shared" ca="1" si="57"/>
        <v>0</v>
      </c>
      <c r="E498" s="33">
        <f>対象者!E498</f>
        <v>495</v>
      </c>
      <c r="F498" s="33" t="str">
        <f>対象者!F498</f>
        <v>うめざわ えま</v>
      </c>
      <c r="G498" s="33" t="str">
        <f>対象者!G498</f>
        <v>女</v>
      </c>
      <c r="H498" s="33">
        <f ca="1">対象者!H498</f>
        <v>34</v>
      </c>
      <c r="I498" s="34">
        <f>対象者!I498</f>
        <v>32202</v>
      </c>
      <c r="J498" s="33" t="str">
        <f>対象者!J498</f>
        <v>既婚</v>
      </c>
      <c r="K498" s="33">
        <f>対象者!K498</f>
        <v>543</v>
      </c>
      <c r="L498" s="33" t="str">
        <f>対象者!L498</f>
        <v>埼玉県</v>
      </c>
      <c r="M498" s="33">
        <f>対象者!M498</f>
        <v>40</v>
      </c>
      <c r="N498" s="33">
        <f>対象者!N498</f>
        <v>35</v>
      </c>
      <c r="O498" s="33">
        <f>対象者!O498</f>
        <v>31</v>
      </c>
      <c r="P498" s="33">
        <f>対象者!P498</f>
        <v>33</v>
      </c>
      <c r="Q498" s="33">
        <f>対象者!Q498</f>
        <v>79</v>
      </c>
      <c r="R498" s="30">
        <f t="shared" si="58"/>
        <v>0</v>
      </c>
      <c r="S498" s="30">
        <f t="shared" si="59"/>
        <v>1</v>
      </c>
      <c r="T498" s="30">
        <f t="shared" si="63"/>
        <v>0</v>
      </c>
      <c r="U498" s="30">
        <f t="shared" si="60"/>
        <v>1</v>
      </c>
      <c r="V498" s="30">
        <f t="shared" ca="1" si="61"/>
        <v>0</v>
      </c>
    </row>
    <row r="499" spans="2:22" x14ac:dyDescent="0.45">
      <c r="B499" s="54">
        <f t="shared" ca="1" si="62"/>
        <v>41</v>
      </c>
      <c r="C499" s="30" t="str">
        <f t="shared" ca="1" si="56"/>
        <v/>
      </c>
      <c r="D499" s="30">
        <f t="shared" ca="1" si="57"/>
        <v>0</v>
      </c>
      <c r="E499" s="33">
        <f>対象者!E499</f>
        <v>496</v>
      </c>
      <c r="F499" s="33" t="str">
        <f>対象者!F499</f>
        <v>しみず たかね</v>
      </c>
      <c r="G499" s="33" t="str">
        <f>対象者!G499</f>
        <v>男</v>
      </c>
      <c r="H499" s="33">
        <f ca="1">対象者!H499</f>
        <v>81</v>
      </c>
      <c r="I499" s="34">
        <f>対象者!I499</f>
        <v>15033</v>
      </c>
      <c r="J499" s="33" t="str">
        <f>対象者!J499</f>
        <v>既婚</v>
      </c>
      <c r="K499" s="33">
        <f>対象者!K499</f>
        <v>1045</v>
      </c>
      <c r="L499" s="33" t="str">
        <f>対象者!L499</f>
        <v>岡山県</v>
      </c>
      <c r="M499" s="33">
        <f>対象者!M499</f>
        <v>77</v>
      </c>
      <c r="N499" s="33">
        <f>対象者!N499</f>
        <v>66</v>
      </c>
      <c r="O499" s="33">
        <f>対象者!O499</f>
        <v>47</v>
      </c>
      <c r="P499" s="33">
        <f>対象者!P499</f>
        <v>38</v>
      </c>
      <c r="Q499" s="33">
        <f>対象者!Q499</f>
        <v>68</v>
      </c>
      <c r="R499" s="30">
        <f t="shared" si="58"/>
        <v>0</v>
      </c>
      <c r="S499" s="30">
        <f t="shared" si="59"/>
        <v>1</v>
      </c>
      <c r="T499" s="30">
        <f t="shared" si="63"/>
        <v>0</v>
      </c>
      <c r="U499" s="30">
        <f t="shared" si="60"/>
        <v>0</v>
      </c>
      <c r="V499" s="30">
        <f t="shared" ca="1" si="61"/>
        <v>0</v>
      </c>
    </row>
    <row r="500" spans="2:22" x14ac:dyDescent="0.45">
      <c r="B500" s="54">
        <f t="shared" ca="1" si="62"/>
        <v>209</v>
      </c>
      <c r="C500" s="30" t="str">
        <f t="shared" ca="1" si="56"/>
        <v/>
      </c>
      <c r="D500" s="30">
        <f t="shared" ca="1" si="57"/>
        <v>0</v>
      </c>
      <c r="E500" s="33">
        <f>対象者!E500</f>
        <v>497</v>
      </c>
      <c r="F500" s="33" t="str">
        <f>対象者!F500</f>
        <v>のろ きょうこ</v>
      </c>
      <c r="G500" s="33" t="str">
        <f>対象者!G500</f>
        <v>女</v>
      </c>
      <c r="H500" s="33">
        <f ca="1">対象者!H500</f>
        <v>78</v>
      </c>
      <c r="I500" s="34">
        <f>対象者!I500</f>
        <v>15961</v>
      </c>
      <c r="J500" s="33" t="str">
        <f>対象者!J500</f>
        <v>既婚</v>
      </c>
      <c r="K500" s="33">
        <f>対象者!K500</f>
        <v>659</v>
      </c>
      <c r="L500" s="33" t="str">
        <f>対象者!L500</f>
        <v>滋賀県</v>
      </c>
      <c r="M500" s="33">
        <f>対象者!M500</f>
        <v>100</v>
      </c>
      <c r="N500" s="33">
        <f>対象者!N500</f>
        <v>78</v>
      </c>
      <c r="O500" s="33">
        <f>対象者!O500</f>
        <v>46</v>
      </c>
      <c r="P500" s="33">
        <f>対象者!P500</f>
        <v>91</v>
      </c>
      <c r="Q500" s="33">
        <f>対象者!Q500</f>
        <v>54</v>
      </c>
      <c r="R500" s="30">
        <f t="shared" si="58"/>
        <v>0</v>
      </c>
      <c r="S500" s="30">
        <f t="shared" si="59"/>
        <v>1</v>
      </c>
      <c r="T500" s="30">
        <f t="shared" si="63"/>
        <v>0</v>
      </c>
      <c r="U500" s="30">
        <f t="shared" si="60"/>
        <v>0</v>
      </c>
      <c r="V500" s="30">
        <f t="shared" ca="1" si="61"/>
        <v>0</v>
      </c>
    </row>
    <row r="501" spans="2:22" x14ac:dyDescent="0.45">
      <c r="B501" s="54">
        <f t="shared" ca="1" si="62"/>
        <v>262</v>
      </c>
      <c r="C501" s="30" t="str">
        <f t="shared" ca="1" si="56"/>
        <v/>
      </c>
      <c r="D501" s="30">
        <f t="shared" ca="1" si="57"/>
        <v>0</v>
      </c>
      <c r="E501" s="33">
        <f>対象者!E501</f>
        <v>498</v>
      </c>
      <c r="F501" s="33" t="str">
        <f>対象者!F501</f>
        <v>やまかわ ゆきや</v>
      </c>
      <c r="G501" s="33" t="str">
        <f>対象者!G501</f>
        <v>男</v>
      </c>
      <c r="H501" s="33">
        <f ca="1">対象者!H501</f>
        <v>63</v>
      </c>
      <c r="I501" s="34">
        <f>対象者!I501</f>
        <v>21386</v>
      </c>
      <c r="J501" s="33" t="str">
        <f>対象者!J501</f>
        <v>既婚</v>
      </c>
      <c r="K501" s="33">
        <f>対象者!K501</f>
        <v>1081</v>
      </c>
      <c r="L501" s="33" t="str">
        <f>対象者!L501</f>
        <v>山口県</v>
      </c>
      <c r="M501" s="33">
        <f>対象者!M501</f>
        <v>47</v>
      </c>
      <c r="N501" s="33">
        <f>対象者!N501</f>
        <v>40</v>
      </c>
      <c r="O501" s="33">
        <f>対象者!O501</f>
        <v>95</v>
      </c>
      <c r="P501" s="33">
        <f>対象者!P501</f>
        <v>83</v>
      </c>
      <c r="Q501" s="33">
        <f>対象者!Q501</f>
        <v>57</v>
      </c>
      <c r="R501" s="30">
        <f t="shared" si="58"/>
        <v>0</v>
      </c>
      <c r="S501" s="30">
        <f t="shared" si="59"/>
        <v>1</v>
      </c>
      <c r="T501" s="30">
        <f t="shared" si="63"/>
        <v>0</v>
      </c>
      <c r="U501" s="30">
        <f t="shared" si="60"/>
        <v>0</v>
      </c>
      <c r="V501" s="30">
        <f t="shared" ca="1" si="61"/>
        <v>0</v>
      </c>
    </row>
    <row r="502" spans="2:22" x14ac:dyDescent="0.45">
      <c r="B502" s="54">
        <f t="shared" ca="1" si="62"/>
        <v>311</v>
      </c>
      <c r="C502" s="30" t="str">
        <f t="shared" ca="1" si="56"/>
        <v/>
      </c>
      <c r="D502" s="30">
        <f t="shared" ca="1" si="57"/>
        <v>0</v>
      </c>
      <c r="E502" s="35">
        <f>対象者!E502</f>
        <v>499</v>
      </c>
      <c r="F502" s="35" t="str">
        <f>対象者!F502</f>
        <v>うちの はるか</v>
      </c>
      <c r="G502" s="35" t="str">
        <f>対象者!G502</f>
        <v>女</v>
      </c>
      <c r="H502" s="35">
        <f ca="1">対象者!H502</f>
        <v>61</v>
      </c>
      <c r="I502" s="36">
        <f>対象者!I502</f>
        <v>22068</v>
      </c>
      <c r="J502" s="35" t="str">
        <f>対象者!J502</f>
        <v>既婚</v>
      </c>
      <c r="K502" s="35">
        <f>対象者!K502</f>
        <v>495</v>
      </c>
      <c r="L502" s="35" t="str">
        <f>対象者!L502</f>
        <v>青森県</v>
      </c>
      <c r="M502" s="35">
        <f>対象者!M502</f>
        <v>67</v>
      </c>
      <c r="N502" s="35">
        <f>対象者!N502</f>
        <v>60</v>
      </c>
      <c r="O502" s="35">
        <f>対象者!O502</f>
        <v>25</v>
      </c>
      <c r="P502" s="35">
        <f>対象者!P502</f>
        <v>51</v>
      </c>
      <c r="Q502" s="35">
        <f>対象者!Q502</f>
        <v>60</v>
      </c>
      <c r="R502" s="30">
        <f t="shared" si="58"/>
        <v>0</v>
      </c>
      <c r="S502" s="30">
        <f t="shared" si="59"/>
        <v>1</v>
      </c>
      <c r="T502" s="30">
        <f t="shared" si="63"/>
        <v>0</v>
      </c>
      <c r="U502" s="30">
        <f t="shared" si="60"/>
        <v>0</v>
      </c>
      <c r="V502" s="30">
        <f t="shared" ca="1" si="61"/>
        <v>0</v>
      </c>
    </row>
  </sheetData>
  <phoneticPr fontId="3"/>
  <conditionalFormatting sqref="G4:G502">
    <cfRule type="containsText" dxfId="0" priority="1" operator="containsText" text="男">
      <formula>NOT(ISERROR(SEARCH("男",G4)))</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問題</vt:lpstr>
      <vt:lpstr>対象者</vt:lpstr>
      <vt:lpstr>【解答】問題</vt:lpstr>
      <vt:lpstr>【解答】対象者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2022-03-25T07:33:31Z</dcterms:created>
  <dcterms:modified xsi:type="dcterms:W3CDTF">2022-04-08T06:25:22Z</dcterms:modified>
  <cp:contentStatus>最終版</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